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Újabb tanári 3 félév\"/>
    </mc:Choice>
  </mc:AlternateContent>
  <bookViews>
    <workbookView xWindow="0" yWindow="0" windowWidth="28800" windowHeight="11100"/>
  </bookViews>
  <sheets>
    <sheet name="Újabb tanári 1 szak 3 félév" sheetId="4" r:id="rId1"/>
    <sheet name="Leírás" sheetId="5"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5" l="1"/>
  <c r="I27" i="5"/>
  <c r="I26" i="5"/>
  <c r="I25" i="5"/>
  <c r="I24" i="5"/>
  <c r="I22" i="5"/>
  <c r="I21" i="5"/>
  <c r="I20" i="5"/>
  <c r="I19" i="5"/>
  <c r="I18" i="5"/>
  <c r="I17" i="5"/>
  <c r="I16" i="5"/>
  <c r="I15" i="5"/>
  <c r="I13" i="5"/>
  <c r="I12" i="5"/>
  <c r="I10" i="5"/>
  <c r="I9" i="5"/>
  <c r="I8" i="5"/>
  <c r="I7" i="5"/>
  <c r="I6" i="5"/>
  <c r="I5" i="5"/>
  <c r="I4" i="5"/>
  <c r="I32" i="4" l="1"/>
  <c r="H32" i="4"/>
  <c r="H33" i="4" l="1"/>
  <c r="M5" i="4"/>
  <c r="J32" i="4" l="1"/>
</calcChain>
</file>

<file path=xl/sharedStrings.xml><?xml version="1.0" encoding="utf-8"?>
<sst xmlns="http://schemas.openxmlformats.org/spreadsheetml/2006/main" count="510" uniqueCount="333">
  <si>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</si>
  <si>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</si>
  <si>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</si>
  <si>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</si>
  <si>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</si>
  <si>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</si>
  <si>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</si>
  <si>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</si>
  <si>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</si>
  <si>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</si>
  <si>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</si>
  <si>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</si>
  <si>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</si>
  <si>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</si>
  <si>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</si>
  <si>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</si>
  <si>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</si>
  <si>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</si>
  <si>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</si>
  <si>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</si>
  <si>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</si>
  <si>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</si>
  <si>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</si>
  <si>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Féléves óraszám:</t>
  </si>
  <si>
    <t>2023 szeptemberétől</t>
  </si>
  <si>
    <t>okleveles X tanár</t>
  </si>
  <si>
    <t>MAI</t>
  </si>
  <si>
    <t>OBI9000</t>
  </si>
  <si>
    <t>Teaching Practice</t>
  </si>
  <si>
    <t>Dobróné dr. Tóth Márta</t>
  </si>
  <si>
    <t>KOI</t>
  </si>
  <si>
    <t>OEN9000</t>
  </si>
  <si>
    <t>Dr. Pintér-Keresztes Ildikó</t>
  </si>
  <si>
    <t>ZEI</t>
  </si>
  <si>
    <t>OFI9000</t>
  </si>
  <si>
    <t>Dr. Stonawski Tamás</t>
  </si>
  <si>
    <t>OFD9000</t>
  </si>
  <si>
    <t>FTI</t>
  </si>
  <si>
    <t>OIN9000</t>
  </si>
  <si>
    <t>Dr. Iszály Ferenc Zalán</t>
  </si>
  <si>
    <t>MII</t>
  </si>
  <si>
    <t>OKE9000</t>
  </si>
  <si>
    <t>Kapitány Sándor</t>
  </si>
  <si>
    <t>OMA9000</t>
  </si>
  <si>
    <t>NYII</t>
  </si>
  <si>
    <t>OMT9000</t>
  </si>
  <si>
    <t>Molnár Gábor Marcell</t>
  </si>
  <si>
    <t>OTN9000</t>
  </si>
  <si>
    <t>Urbinné dr. Borbély Szilvia</t>
  </si>
  <si>
    <t>TSI</t>
  </si>
  <si>
    <t>Iskolai tanítási gyakorlat</t>
  </si>
  <si>
    <t>3 félév</t>
  </si>
  <si>
    <t>Dr. habil Margitics Ferenc</t>
  </si>
  <si>
    <t>Főiskolai, egyetemi szintű vagy mesterfokozatú végzettség és tanári szakképzettség birtokában újabb tanári szakképzettség megszerzése egy szakon (biológiatanár, fizikatanár, földrajztanár, kémiatanár, informatikatanár (digitális kultúra tanára) matematikatanár, magyar nyelv és irodalom szakos tanár, történelemtanár, ének-zenetanár, testnevelő tanár, angol nyelv és kultúra tanára)</t>
  </si>
  <si>
    <t>OAN9000</t>
  </si>
  <si>
    <t>Somfalvi Zita</t>
  </si>
  <si>
    <t>OTR9000</t>
  </si>
  <si>
    <t>Dr. Buhály Attila</t>
  </si>
  <si>
    <t>TFI</t>
  </si>
  <si>
    <t>OAN9004</t>
  </si>
  <si>
    <t>Portfólió</t>
  </si>
  <si>
    <t>Portfolio</t>
  </si>
  <si>
    <t>OBI9004</t>
  </si>
  <si>
    <t>OEN9004</t>
  </si>
  <si>
    <t>OFI9004</t>
  </si>
  <si>
    <t>OFD9004</t>
  </si>
  <si>
    <t>OIN9004</t>
  </si>
  <si>
    <t>OKE9004</t>
  </si>
  <si>
    <t>OMA9004</t>
  </si>
  <si>
    <t>OMT9004</t>
  </si>
  <si>
    <t>OTN9004</t>
  </si>
  <si>
    <t>OTR9004</t>
  </si>
  <si>
    <t>Dr. Halász Judit</t>
  </si>
  <si>
    <t>Dobróné Dr. Tóth Márta</t>
  </si>
  <si>
    <t>Bácskainé Dr. Pristyák Erika</t>
  </si>
  <si>
    <t>Urbinné Dr. Borbély Szilvia</t>
  </si>
  <si>
    <t>Dr. Tomori Tímea</t>
  </si>
  <si>
    <t>Tanári felkészítés</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</si>
  <si>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</si>
  <si>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</si>
  <si>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</si>
  <si>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</si>
  <si>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</si>
  <si>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</si>
  <si>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</si>
  <si>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</si>
  <si>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</si>
  <si>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</si>
  <si>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</si>
  <si>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</si>
  <si>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</si>
  <si>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</si>
  <si>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Bevezetés az iskola és az oktatás világába</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</si>
  <si>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</si>
  <si>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</si>
  <si>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</si>
  <si>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</si>
  <si>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</si>
  <si>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</si>
  <si>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</si>
  <si>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</si>
  <si>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</si>
  <si>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</si>
  <si>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</si>
  <si>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</si>
  <si>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</si>
  <si>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</si>
  <si>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</si>
  <si>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</si>
  <si>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</si>
  <si>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</si>
  <si>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</si>
  <si>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</si>
  <si>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</si>
  <si>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</si>
  <si>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</si>
  <si>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</si>
  <si>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</si>
  <si>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</si>
  <si>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</si>
  <si>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</si>
  <si>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</si>
  <si>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</si>
  <si>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</si>
  <si>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A tanítási-tanulási folyamat: tervezés, értékelés, módszerek</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</si>
  <si>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</si>
  <si>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</si>
  <si>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</si>
  <si>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</si>
  <si>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</si>
  <si>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</si>
  <si>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</si>
  <si>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</si>
  <si>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</si>
  <si>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Általános és fejlődéslélektan gyakorlati vonatkozásai</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</si>
  <si>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</si>
  <si>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</si>
  <si>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</si>
  <si>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</si>
  <si>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</si>
  <si>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</si>
  <si>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</si>
  <si>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</si>
  <si>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</si>
  <si>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</si>
  <si>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</si>
  <si>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</si>
  <si>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</si>
  <si>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</si>
  <si>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</si>
  <si>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</si>
  <si>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</si>
  <si>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</si>
  <si>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</si>
  <si>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</si>
  <si>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A differenciált tanulásszervezés szemlélete és módszerei</t>
  </si>
  <si>
    <t>Aspects and Methods of Differentiated Learning Organisation</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</si>
  <si>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</si>
  <si>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</si>
  <si>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</si>
  <si>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</si>
  <si>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</si>
  <si>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</si>
  <si>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</si>
  <si>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</si>
  <si>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</si>
  <si>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</si>
  <si>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</si>
  <si>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</si>
  <si>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</si>
  <si>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</si>
  <si>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</si>
  <si>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</si>
  <si>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</si>
  <si>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</si>
  <si>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</si>
  <si>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</si>
  <si>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</si>
  <si>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</si>
  <si>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</si>
  <si>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</si>
  <si>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</si>
  <si>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</si>
  <si>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</si>
  <si>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</si>
  <si>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</si>
  <si>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</si>
  <si>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</si>
  <si>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</si>
  <si>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</si>
  <si>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</si>
  <si>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</si>
  <si>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</si>
  <si>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</si>
  <si>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</si>
  <si>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</si>
  <si>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A pedagógiai pszichológia gyakorlati vonatkozásai</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</si>
  <si>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</si>
  <si>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</si>
  <si>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</si>
  <si>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</si>
  <si>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</si>
  <si>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</si>
  <si>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</si>
  <si>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</si>
  <si>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</si>
  <si>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</si>
  <si>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</si>
  <si>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</si>
  <si>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</si>
  <si>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</si>
  <si>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</si>
  <si>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</si>
  <si>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</si>
  <si>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</si>
  <si>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</si>
  <si>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</si>
  <si>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</si>
  <si>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</si>
  <si>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</si>
  <si>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</si>
  <si>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</si>
  <si>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</si>
  <si>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</si>
  <si>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</si>
  <si>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</si>
  <si>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</si>
  <si>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</si>
  <si>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</si>
  <si>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</si>
  <si>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Multikulturális szemlélet az oktatásban</t>
  </si>
  <si>
    <t>Multicultural approach in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</si>
  <si>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</si>
  <si>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</si>
  <si>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</si>
  <si>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</si>
  <si>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</si>
  <si>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</si>
  <si>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</si>
  <si>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</si>
  <si>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Kiemelt figyelmet igénylő tanulók az iskolában</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</si>
  <si>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</si>
  <si>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</si>
  <si>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</si>
  <si>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</si>
  <si>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</si>
  <si>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</si>
  <si>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</si>
  <si>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</si>
  <si>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</si>
  <si>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Konfliktuskezelés az iskolában</t>
  </si>
  <si>
    <t>Conflict - handling in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</si>
  <si>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</si>
  <si>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</si>
  <si>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</si>
  <si>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</si>
  <si>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</si>
  <si>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</si>
  <si>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</si>
  <si>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</si>
  <si>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</si>
  <si>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</si>
  <si>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Insight into the history of the development of the Hungarian school system </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</si>
  <si>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</si>
  <si>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</si>
  <si>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</si>
  <si>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</si>
  <si>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</si>
  <si>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</si>
  <si>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Blokkszeminárium (pedagógia-pszichológia)</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</si>
  <si>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</si>
  <si>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</si>
  <si>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</si>
  <si>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</si>
  <si>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</si>
  <si>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</si>
  <si>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</si>
  <si>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</si>
  <si>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</si>
  <si>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Összefüggő egyéni iskolai gyakorlat, portfólió</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</si>
  <si>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</si>
  <si>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</si>
  <si>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</si>
  <si>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</si>
  <si>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</si>
  <si>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</si>
  <si>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</si>
  <si>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</si>
  <si>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</si>
  <si>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</si>
  <si>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</si>
  <si>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</si>
  <si>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Practical aspects of general and developmental psychology</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</si>
  <si>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</si>
  <si>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</si>
  <si>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</si>
  <si>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</si>
  <si>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</si>
  <si>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</si>
  <si>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</si>
  <si>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</si>
  <si>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</si>
  <si>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</si>
  <si>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</si>
  <si>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</si>
  <si>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</si>
  <si>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</si>
  <si>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</si>
  <si>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</si>
  <si>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</si>
  <si>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</si>
  <si>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</si>
  <si>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</si>
  <si>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</si>
  <si>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</si>
  <si>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</si>
  <si>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</si>
  <si>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</si>
  <si>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</si>
  <si>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</si>
  <si>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</si>
  <si>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</si>
  <si>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OTK9300</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</si>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</sst>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b/>
      <sz val="15"/>
      <color theme="3"/>
      <name val="Calibri"/>
      <family val="2"/>
      <charset val="238"/>
      <scheme val="minor"/>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
      <vertAlign val="superscript"/>
      <sz val="11"/>
      <name val="Arial"/>
      <family val="2"/>
      <charset val="238"/>
    </font>
  </fonts>
  <fills count="11">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5">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1" applyNumberFormat="0" applyFill="0" applyAlignment="0" applyProtection="0"/>
  </cellStyleXfs>
  <cellXfs count="107">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12" fillId="5" borderId="9" xfId="0" applyNumberFormat="1" applyFont="1" applyFill="1" applyBorder="1" applyAlignment="1">
      <alignment horizontal="center" vertical="center" wrapText="1"/>
    </xf>
    <xf numFmtId="0" fontId="15" fillId="5" borderId="9" xfId="0" applyFont="1" applyFill="1" applyBorder="1" applyAlignment="1">
      <alignment vertical="center" wrapText="1"/>
    </xf>
    <xf numFmtId="0" fontId="2" fillId="0" borderId="0" xfId="0" applyFont="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1" fontId="9" fillId="0" borderId="9" xfId="0" applyNumberFormat="1" applyFont="1" applyFill="1" applyBorder="1" applyAlignment="1">
      <alignment vertical="center" wrapText="1"/>
    </xf>
    <xf numFmtId="0" fontId="9" fillId="6" borderId="12" xfId="0" applyFont="1" applyFill="1" applyBorder="1" applyAlignment="1">
      <alignment vertical="center" wrapText="1"/>
    </xf>
    <xf numFmtId="0" fontId="9" fillId="6" borderId="12" xfId="0" applyFont="1" applyFill="1" applyBorder="1" applyAlignment="1">
      <alignment horizontal="center" vertical="center" wrapText="1"/>
    </xf>
    <xf numFmtId="1" fontId="9" fillId="6" borderId="12" xfId="0" applyNumberFormat="1" applyFont="1" applyFill="1" applyBorder="1" applyAlignment="1">
      <alignment horizontal="center" vertical="center" wrapText="1"/>
    </xf>
    <xf numFmtId="1" fontId="4" fillId="6" borderId="12" xfId="0" applyNumberFormat="1" applyFont="1" applyFill="1" applyBorder="1" applyAlignment="1">
      <alignment horizontal="center" vertical="center" wrapText="1"/>
    </xf>
    <xf numFmtId="0" fontId="9" fillId="6" borderId="12" xfId="0" applyFont="1" applyFill="1" applyBorder="1" applyAlignment="1">
      <alignment horizontal="center" vertical="center"/>
    </xf>
    <xf numFmtId="0" fontId="9" fillId="0" borderId="9" xfId="0" applyFont="1" applyFill="1" applyBorder="1" applyAlignment="1">
      <alignment vertical="center" wrapText="1"/>
    </xf>
    <xf numFmtId="0" fontId="17" fillId="0" borderId="0" xfId="1" applyFont="1" applyBorder="1" applyAlignment="1">
      <alignment horizontal="left" vertical="center" wrapText="1"/>
    </xf>
    <xf numFmtId="0" fontId="3" fillId="0"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9" fillId="7" borderId="0" xfId="1" applyFont="1" applyFill="1" applyBorder="1" applyAlignment="1">
      <alignment horizontal="left" vertical="center" wrapText="1"/>
    </xf>
    <xf numFmtId="0" fontId="3" fillId="0" borderId="0" xfId="0" applyFont="1" applyFill="1" applyAlignment="1">
      <alignment horizontal="left" vertical="center"/>
    </xf>
    <xf numFmtId="1" fontId="4" fillId="0" borderId="0" xfId="0" applyNumberFormat="1" applyFont="1" applyFill="1" applyAlignment="1">
      <alignment horizontal="center" vertical="center"/>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2" borderId="13" xfId="0" applyFont="1" applyFill="1" applyBorder="1" applyAlignment="1">
      <alignment horizontal="left" vertical="center"/>
    </xf>
    <xf numFmtId="0" fontId="12" fillId="2" borderId="10" xfId="0" applyFont="1" applyFill="1" applyBorder="1" applyAlignment="1">
      <alignment horizontal="left" vertical="center"/>
    </xf>
    <xf numFmtId="0" fontId="18"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14" xfId="0" applyFont="1" applyFill="1" applyBorder="1" applyAlignment="1">
      <alignment horizontal="left" vertical="top" wrapText="1"/>
    </xf>
    <xf numFmtId="16" fontId="21" fillId="0" borderId="0" xfId="0" applyNumberFormat="1" applyFont="1" applyFill="1" applyBorder="1" applyAlignment="1">
      <alignment vertical="center" wrapText="1"/>
    </xf>
    <xf numFmtId="0" fontId="18" fillId="0"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8" borderId="15" xfId="0" applyFont="1" applyFill="1" applyBorder="1" applyAlignment="1">
      <alignment horizontal="center" vertical="center"/>
    </xf>
    <xf numFmtId="0" fontId="9" fillId="0" borderId="16" xfId="0" applyFont="1" applyFill="1" applyBorder="1" applyAlignment="1">
      <alignment vertical="center" wrapText="1"/>
    </xf>
    <xf numFmtId="0" fontId="9" fillId="9" borderId="16" xfId="0" applyFont="1" applyFill="1" applyBorder="1" applyAlignment="1">
      <alignment vertical="center" wrapText="1"/>
    </xf>
    <xf numFmtId="0" fontId="9" fillId="0" borderId="16" xfId="0" applyFont="1" applyFill="1" applyBorder="1" applyAlignment="1">
      <alignment horizontal="left" vertical="center" wrapText="1"/>
    </xf>
    <xf numFmtId="0" fontId="9" fillId="9" borderId="16" xfId="0" applyFont="1" applyFill="1" applyBorder="1" applyAlignment="1">
      <alignment horizontal="center" vertical="center" wrapText="1"/>
    </xf>
    <xf numFmtId="0" fontId="23" fillId="0" borderId="17" xfId="0" applyFont="1" applyFill="1" applyBorder="1" applyAlignment="1">
      <alignment vertical="center" wrapText="1"/>
    </xf>
    <xf numFmtId="0" fontId="9" fillId="9" borderId="14" xfId="0" applyFont="1" applyFill="1" applyBorder="1" applyAlignment="1">
      <alignment vertical="center" wrapText="1"/>
    </xf>
    <xf numFmtId="0" fontId="9" fillId="9" borderId="18" xfId="0" applyFont="1" applyFill="1" applyBorder="1" applyAlignment="1">
      <alignment vertical="center" wrapText="1"/>
    </xf>
    <xf numFmtId="0" fontId="9" fillId="9" borderId="19" xfId="0" applyFont="1" applyFill="1" applyBorder="1" applyAlignment="1">
      <alignment vertical="center" wrapText="1"/>
    </xf>
    <xf numFmtId="0" fontId="9" fillId="0" borderId="16" xfId="0" applyFont="1" applyFill="1" applyBorder="1" applyAlignment="1">
      <alignment vertical="center"/>
    </xf>
    <xf numFmtId="0" fontId="23" fillId="0" borderId="16" xfId="0" applyFont="1" applyFill="1" applyBorder="1" applyAlignment="1">
      <alignment vertical="center" wrapText="1"/>
    </xf>
    <xf numFmtId="0" fontId="9" fillId="9" borderId="20" xfId="0" applyFont="1" applyFill="1" applyBorder="1" applyAlignment="1">
      <alignment vertical="center" wrapText="1"/>
    </xf>
    <xf numFmtId="0" fontId="9" fillId="0" borderId="0" xfId="0" applyFont="1" applyFill="1" applyBorder="1" applyAlignment="1">
      <alignment horizontal="justify" vertical="center"/>
    </xf>
    <xf numFmtId="0" fontId="9" fillId="0" borderId="14" xfId="0" applyFont="1" applyFill="1" applyBorder="1" applyAlignment="1">
      <alignment vertical="center" wrapText="1"/>
    </xf>
    <xf numFmtId="0" fontId="9" fillId="9" borderId="17" xfId="0" applyFont="1" applyFill="1" applyBorder="1" applyAlignment="1">
      <alignment vertical="center" wrapText="1"/>
    </xf>
    <xf numFmtId="0" fontId="9" fillId="0" borderId="17" xfId="0" applyFont="1" applyFill="1" applyBorder="1" applyAlignment="1">
      <alignment horizontal="left" vertical="center" wrapText="1"/>
    </xf>
    <xf numFmtId="0" fontId="9" fillId="0" borderId="21" xfId="0" applyFont="1" applyFill="1" applyBorder="1" applyAlignment="1">
      <alignment vertical="center" wrapText="1"/>
    </xf>
    <xf numFmtId="0" fontId="9" fillId="9" borderId="16" xfId="0" applyFont="1" applyFill="1" applyBorder="1" applyAlignment="1">
      <alignment vertical="center"/>
    </xf>
    <xf numFmtId="0" fontId="9" fillId="10" borderId="14" xfId="0" applyFont="1" applyFill="1" applyBorder="1" applyAlignment="1">
      <alignment horizontal="left" vertical="center" wrapText="1"/>
    </xf>
    <xf numFmtId="0" fontId="9" fillId="9" borderId="14" xfId="0" applyFont="1" applyFill="1" applyBorder="1" applyAlignment="1">
      <alignment horizontal="left" vertical="center" wrapText="1"/>
    </xf>
    <xf numFmtId="0" fontId="9" fillId="10" borderId="22"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0" borderId="18" xfId="0" applyFont="1" applyFill="1" applyBorder="1" applyAlignment="1">
      <alignment vertical="center" wrapText="1"/>
    </xf>
    <xf numFmtId="0" fontId="9" fillId="9" borderId="23" xfId="0" applyFont="1" applyFill="1" applyBorder="1" applyAlignment="1">
      <alignment vertical="center" wrapText="1"/>
    </xf>
    <xf numFmtId="0" fontId="9" fillId="0" borderId="19" xfId="0" applyFont="1" applyFill="1" applyBorder="1" applyAlignment="1">
      <alignment vertical="center" wrapText="1"/>
    </xf>
    <xf numFmtId="0" fontId="9" fillId="9" borderId="0" xfId="0" applyFont="1" applyFill="1" applyBorder="1" applyAlignment="1">
      <alignment vertical="center" wrapText="1"/>
    </xf>
    <xf numFmtId="0" fontId="9" fillId="9" borderId="21" xfId="0" applyFont="1" applyFill="1" applyBorder="1" applyAlignment="1">
      <alignment vertical="center" wrapText="1"/>
    </xf>
    <xf numFmtId="0" fontId="23" fillId="9" borderId="16" xfId="0" applyFont="1" applyFill="1" applyBorder="1" applyAlignment="1">
      <alignment vertical="center" wrapText="1"/>
    </xf>
    <xf numFmtId="0" fontId="9" fillId="0" borderId="17" xfId="0" applyFont="1" applyFill="1" applyBorder="1" applyAlignment="1">
      <alignment vertical="center" wrapText="1"/>
    </xf>
    <xf numFmtId="0" fontId="9" fillId="9" borderId="16" xfId="0" applyFont="1" applyFill="1" applyBorder="1" applyAlignment="1">
      <alignment horizontal="left" vertical="center" wrapText="1"/>
    </xf>
    <xf numFmtId="0" fontId="23" fillId="9" borderId="24" xfId="0" applyFont="1" applyFill="1" applyBorder="1" applyAlignment="1">
      <alignment vertical="center" wrapText="1"/>
    </xf>
    <xf numFmtId="0" fontId="23" fillId="9" borderId="14" xfId="0" applyFont="1" applyFill="1" applyBorder="1" applyAlignment="1">
      <alignment vertical="center" wrapText="1"/>
    </xf>
    <xf numFmtId="0" fontId="23" fillId="9" borderId="21"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3</xdr:row>
      <xdr:rowOff>38100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zoomScaleNormal="100" workbookViewId="0">
      <selection activeCell="C16" sqref="C16"/>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36"/>
      <c r="D1" s="37" t="s">
        <v>0</v>
      </c>
      <c r="E1" s="65" t="s">
        <v>77</v>
      </c>
      <c r="F1" s="66"/>
      <c r="G1" s="38"/>
      <c r="H1" s="3"/>
      <c r="I1" s="58" t="s">
        <v>1</v>
      </c>
      <c r="J1" s="58"/>
      <c r="K1" s="57" t="s">
        <v>52</v>
      </c>
      <c r="L1" s="57"/>
      <c r="M1" s="57"/>
      <c r="N1" s="2"/>
    </row>
    <row r="2" spans="1:14" s="7" customFormat="1" ht="53.25" customHeight="1" x14ac:dyDescent="0.25">
      <c r="A2" s="5"/>
      <c r="B2" s="2"/>
      <c r="C2" s="47"/>
      <c r="D2" s="56" t="s">
        <v>53</v>
      </c>
      <c r="E2" s="56"/>
      <c r="F2" s="56"/>
      <c r="G2" s="56"/>
      <c r="H2" s="56"/>
      <c r="I2" s="56"/>
      <c r="J2" s="56"/>
      <c r="K2" s="56"/>
      <c r="L2" s="56"/>
      <c r="M2" s="56"/>
    </row>
    <row r="3" spans="1:14" x14ac:dyDescent="0.25">
      <c r="A3" s="1"/>
      <c r="B3" s="2"/>
      <c r="C3" s="47"/>
      <c r="D3" s="8" t="s">
        <v>2</v>
      </c>
      <c r="E3" s="8" t="s">
        <v>51</v>
      </c>
      <c r="F3" s="9"/>
      <c r="G3" s="2"/>
      <c r="H3" s="3"/>
      <c r="I3" s="3"/>
      <c r="J3" s="10"/>
      <c r="K3" s="11"/>
      <c r="L3" s="11"/>
      <c r="M3" s="6"/>
    </row>
    <row r="4" spans="1:14" x14ac:dyDescent="0.25">
      <c r="A4" s="1"/>
      <c r="B4" s="2"/>
      <c r="C4" s="47"/>
      <c r="D4" s="8" t="s">
        <v>3</v>
      </c>
      <c r="E4" s="12">
        <v>90</v>
      </c>
      <c r="F4" s="13"/>
      <c r="G4" s="2"/>
      <c r="H4" s="3"/>
      <c r="I4" s="14"/>
      <c r="J4" s="15"/>
      <c r="K4" s="14"/>
      <c r="L4" s="16"/>
      <c r="M4" s="17" t="s">
        <v>4</v>
      </c>
    </row>
    <row r="5" spans="1:14" x14ac:dyDescent="0.25">
      <c r="A5" s="1"/>
      <c r="B5" s="2"/>
      <c r="C5" s="18"/>
      <c r="D5" s="13" t="s">
        <v>5</v>
      </c>
      <c r="E5" s="13" t="s">
        <v>25</v>
      </c>
      <c r="F5" s="13"/>
      <c r="G5" s="2"/>
      <c r="H5" s="3"/>
      <c r="I5" s="19"/>
      <c r="J5" s="15"/>
      <c r="K5" s="14" t="s">
        <v>6</v>
      </c>
      <c r="L5" s="16"/>
      <c r="M5" s="17">
        <f>SUM(H33)</f>
        <v>14</v>
      </c>
    </row>
    <row r="6" spans="1:14" x14ac:dyDescent="0.25">
      <c r="A6" s="1"/>
      <c r="B6" s="2"/>
      <c r="C6" s="18"/>
      <c r="D6" s="20"/>
      <c r="E6" s="20"/>
      <c r="F6" s="21"/>
      <c r="G6" s="2"/>
      <c r="H6" s="3"/>
      <c r="I6" s="3"/>
      <c r="J6" s="22"/>
      <c r="K6" s="4"/>
      <c r="L6" s="22"/>
      <c r="M6" s="46"/>
    </row>
    <row r="7" spans="1:14" ht="15" customHeight="1" x14ac:dyDescent="0.25">
      <c r="A7" s="23" t="s">
        <v>24</v>
      </c>
      <c r="B7" s="24"/>
      <c r="C7" s="25"/>
      <c r="D7" s="24"/>
      <c r="E7" s="24"/>
      <c r="F7" s="24"/>
      <c r="G7" s="20"/>
      <c r="H7" s="19"/>
      <c r="I7" s="26"/>
      <c r="J7" s="27"/>
      <c r="K7" s="20"/>
      <c r="L7" s="27"/>
      <c r="M7" s="20"/>
    </row>
    <row r="8" spans="1:14" ht="44.25" customHeight="1" x14ac:dyDescent="0.25">
      <c r="A8" s="48" t="s">
        <v>7</v>
      </c>
      <c r="B8" s="50" t="s">
        <v>8</v>
      </c>
      <c r="C8" s="50" t="s">
        <v>9</v>
      </c>
      <c r="D8" s="52" t="s">
        <v>10</v>
      </c>
      <c r="E8" s="52" t="s">
        <v>11</v>
      </c>
      <c r="F8" s="52" t="s">
        <v>12</v>
      </c>
      <c r="G8" s="50" t="s">
        <v>13</v>
      </c>
      <c r="H8" s="63" t="s">
        <v>14</v>
      </c>
      <c r="I8" s="64"/>
      <c r="J8" s="59" t="s">
        <v>15</v>
      </c>
      <c r="K8" s="50" t="s">
        <v>16</v>
      </c>
      <c r="L8" s="50" t="s">
        <v>17</v>
      </c>
      <c r="M8" s="61" t="s">
        <v>18</v>
      </c>
    </row>
    <row r="9" spans="1:14" ht="26.25" customHeight="1" x14ac:dyDescent="0.25">
      <c r="A9" s="49"/>
      <c r="B9" s="51"/>
      <c r="C9" s="51"/>
      <c r="D9" s="53"/>
      <c r="E9" s="53"/>
      <c r="F9" s="53"/>
      <c r="G9" s="51"/>
      <c r="H9" s="28" t="s">
        <v>19</v>
      </c>
      <c r="I9" s="29" t="s">
        <v>20</v>
      </c>
      <c r="J9" s="60"/>
      <c r="K9" s="51"/>
      <c r="L9" s="51"/>
      <c r="M9" s="62"/>
    </row>
    <row r="10" spans="1:14" x14ac:dyDescent="0.25">
      <c r="A10" s="39">
        <v>3</v>
      </c>
      <c r="B10" s="40" t="s">
        <v>54</v>
      </c>
      <c r="C10" s="40" t="s">
        <v>50</v>
      </c>
      <c r="D10" s="40" t="s">
        <v>28</v>
      </c>
      <c r="E10" s="40"/>
      <c r="F10" s="40" t="s">
        <v>55</v>
      </c>
      <c r="G10" s="41" t="s">
        <v>44</v>
      </c>
      <c r="H10" s="42">
        <v>0</v>
      </c>
      <c r="I10" s="42">
        <v>9</v>
      </c>
      <c r="J10" s="43">
        <v>2</v>
      </c>
      <c r="K10" s="44" t="s">
        <v>21</v>
      </c>
      <c r="L10" s="44" t="s">
        <v>22</v>
      </c>
      <c r="M10" s="45"/>
    </row>
    <row r="11" spans="1:14" x14ac:dyDescent="0.25">
      <c r="A11" s="39">
        <v>3</v>
      </c>
      <c r="B11" s="40" t="s">
        <v>27</v>
      </c>
      <c r="C11" s="40" t="s">
        <v>50</v>
      </c>
      <c r="D11" s="40" t="s">
        <v>28</v>
      </c>
      <c r="E11" s="40"/>
      <c r="F11" s="40" t="s">
        <v>29</v>
      </c>
      <c r="G11" s="41" t="s">
        <v>30</v>
      </c>
      <c r="H11" s="42">
        <v>0</v>
      </c>
      <c r="I11" s="42">
        <v>9</v>
      </c>
      <c r="J11" s="43">
        <v>2</v>
      </c>
      <c r="K11" s="44" t="s">
        <v>21</v>
      </c>
      <c r="L11" s="44" t="s">
        <v>22</v>
      </c>
      <c r="M11" s="45"/>
    </row>
    <row r="12" spans="1:14" x14ac:dyDescent="0.25">
      <c r="A12" s="39">
        <v>3</v>
      </c>
      <c r="B12" s="40" t="s">
        <v>31</v>
      </c>
      <c r="C12" s="40" t="s">
        <v>50</v>
      </c>
      <c r="D12" s="40" t="s">
        <v>28</v>
      </c>
      <c r="E12" s="40"/>
      <c r="F12" s="40" t="s">
        <v>32</v>
      </c>
      <c r="G12" s="41" t="s">
        <v>33</v>
      </c>
      <c r="H12" s="42">
        <v>0</v>
      </c>
      <c r="I12" s="42">
        <v>9</v>
      </c>
      <c r="J12" s="43">
        <v>2</v>
      </c>
      <c r="K12" s="44" t="s">
        <v>21</v>
      </c>
      <c r="L12" s="44" t="s">
        <v>22</v>
      </c>
      <c r="M12" s="45"/>
    </row>
    <row r="13" spans="1:14" x14ac:dyDescent="0.25">
      <c r="A13" s="39">
        <v>3</v>
      </c>
      <c r="B13" s="40" t="s">
        <v>34</v>
      </c>
      <c r="C13" s="40" t="s">
        <v>50</v>
      </c>
      <c r="D13" s="40" t="s">
        <v>28</v>
      </c>
      <c r="E13" s="40"/>
      <c r="F13" s="40" t="s">
        <v>35</v>
      </c>
      <c r="G13" s="41" t="s">
        <v>26</v>
      </c>
      <c r="H13" s="42">
        <v>0</v>
      </c>
      <c r="I13" s="42">
        <v>9</v>
      </c>
      <c r="J13" s="43">
        <v>2</v>
      </c>
      <c r="K13" s="44" t="s">
        <v>21</v>
      </c>
      <c r="L13" s="44" t="s">
        <v>22</v>
      </c>
      <c r="M13" s="45"/>
    </row>
    <row r="14" spans="1:14" x14ac:dyDescent="0.25">
      <c r="A14" s="39">
        <v>3</v>
      </c>
      <c r="B14" s="40" t="s">
        <v>36</v>
      </c>
      <c r="C14" s="40" t="s">
        <v>50</v>
      </c>
      <c r="D14" s="40" t="s">
        <v>28</v>
      </c>
      <c r="E14" s="40"/>
      <c r="F14" s="40" t="s">
        <v>74</v>
      </c>
      <c r="G14" s="41" t="s">
        <v>37</v>
      </c>
      <c r="H14" s="42">
        <v>0</v>
      </c>
      <c r="I14" s="42">
        <v>9</v>
      </c>
      <c r="J14" s="43">
        <v>2</v>
      </c>
      <c r="K14" s="44" t="s">
        <v>21</v>
      </c>
      <c r="L14" s="44" t="s">
        <v>22</v>
      </c>
      <c r="M14" s="45"/>
    </row>
    <row r="15" spans="1:14" x14ac:dyDescent="0.25">
      <c r="A15" s="39">
        <v>3</v>
      </c>
      <c r="B15" s="40" t="s">
        <v>38</v>
      </c>
      <c r="C15" s="40" t="s">
        <v>50</v>
      </c>
      <c r="D15" s="40" t="s">
        <v>28</v>
      </c>
      <c r="E15" s="40"/>
      <c r="F15" s="40" t="s">
        <v>39</v>
      </c>
      <c r="G15" s="41" t="s">
        <v>40</v>
      </c>
      <c r="H15" s="42">
        <v>0</v>
      </c>
      <c r="I15" s="42">
        <v>9</v>
      </c>
      <c r="J15" s="43">
        <v>2</v>
      </c>
      <c r="K15" s="44" t="s">
        <v>21</v>
      </c>
      <c r="L15" s="44" t="s">
        <v>22</v>
      </c>
      <c r="M15" s="45"/>
    </row>
    <row r="16" spans="1:14" x14ac:dyDescent="0.25">
      <c r="A16" s="39">
        <v>3</v>
      </c>
      <c r="B16" s="40" t="s">
        <v>41</v>
      </c>
      <c r="C16" s="40" t="s">
        <v>50</v>
      </c>
      <c r="D16" s="40" t="s">
        <v>28</v>
      </c>
      <c r="E16" s="40"/>
      <c r="F16" s="40" t="s">
        <v>42</v>
      </c>
      <c r="G16" s="41" t="s">
        <v>30</v>
      </c>
      <c r="H16" s="42">
        <v>0</v>
      </c>
      <c r="I16" s="42">
        <v>9</v>
      </c>
      <c r="J16" s="43">
        <v>2</v>
      </c>
      <c r="K16" s="44" t="s">
        <v>21</v>
      </c>
      <c r="L16" s="44" t="s">
        <v>22</v>
      </c>
      <c r="M16" s="45"/>
    </row>
    <row r="17" spans="1:13" x14ac:dyDescent="0.25">
      <c r="A17" s="39">
        <v>3</v>
      </c>
      <c r="B17" s="40" t="s">
        <v>43</v>
      </c>
      <c r="C17" s="40" t="s">
        <v>50</v>
      </c>
      <c r="D17" s="40" t="s">
        <v>28</v>
      </c>
      <c r="E17" s="40"/>
      <c r="F17" s="40" t="s">
        <v>76</v>
      </c>
      <c r="G17" s="41" t="s">
        <v>44</v>
      </c>
      <c r="H17" s="42">
        <v>0</v>
      </c>
      <c r="I17" s="42">
        <v>9</v>
      </c>
      <c r="J17" s="43">
        <v>2</v>
      </c>
      <c r="K17" s="44" t="s">
        <v>21</v>
      </c>
      <c r="L17" s="44" t="s">
        <v>22</v>
      </c>
      <c r="M17" s="45"/>
    </row>
    <row r="18" spans="1:13" x14ac:dyDescent="0.25">
      <c r="A18" s="39">
        <v>3</v>
      </c>
      <c r="B18" s="40" t="s">
        <v>45</v>
      </c>
      <c r="C18" s="40" t="s">
        <v>50</v>
      </c>
      <c r="D18" s="40" t="s">
        <v>28</v>
      </c>
      <c r="E18" s="40"/>
      <c r="F18" s="40" t="s">
        <v>46</v>
      </c>
      <c r="G18" s="41" t="s">
        <v>26</v>
      </c>
      <c r="H18" s="42">
        <v>0</v>
      </c>
      <c r="I18" s="42">
        <v>9</v>
      </c>
      <c r="J18" s="43">
        <v>2</v>
      </c>
      <c r="K18" s="44" t="s">
        <v>21</v>
      </c>
      <c r="L18" s="44" t="s">
        <v>22</v>
      </c>
      <c r="M18" s="45"/>
    </row>
    <row r="19" spans="1:13" x14ac:dyDescent="0.25">
      <c r="A19" s="39">
        <v>3</v>
      </c>
      <c r="B19" s="40" t="s">
        <v>47</v>
      </c>
      <c r="C19" s="40" t="s">
        <v>50</v>
      </c>
      <c r="D19" s="40" t="s">
        <v>28</v>
      </c>
      <c r="E19" s="40"/>
      <c r="F19" s="40" t="s">
        <v>75</v>
      </c>
      <c r="G19" s="41" t="s">
        <v>49</v>
      </c>
      <c r="H19" s="42">
        <v>0</v>
      </c>
      <c r="I19" s="42">
        <v>9</v>
      </c>
      <c r="J19" s="43">
        <v>2</v>
      </c>
      <c r="K19" s="44" t="s">
        <v>21</v>
      </c>
      <c r="L19" s="44" t="s">
        <v>22</v>
      </c>
      <c r="M19" s="45"/>
    </row>
    <row r="20" spans="1:13" x14ac:dyDescent="0.25">
      <c r="A20" s="39">
        <v>3</v>
      </c>
      <c r="B20" s="40" t="s">
        <v>56</v>
      </c>
      <c r="C20" s="40" t="s">
        <v>50</v>
      </c>
      <c r="D20" s="40" t="s">
        <v>28</v>
      </c>
      <c r="E20" s="40"/>
      <c r="F20" s="40" t="s">
        <v>57</v>
      </c>
      <c r="G20" s="41" t="s">
        <v>58</v>
      </c>
      <c r="H20" s="42">
        <v>0</v>
      </c>
      <c r="I20" s="42">
        <v>9</v>
      </c>
      <c r="J20" s="43">
        <v>2</v>
      </c>
      <c r="K20" s="44" t="s">
        <v>21</v>
      </c>
      <c r="L20" s="44" t="s">
        <v>22</v>
      </c>
      <c r="M20" s="45"/>
    </row>
    <row r="21" spans="1:13" x14ac:dyDescent="0.25">
      <c r="A21" s="39">
        <v>3</v>
      </c>
      <c r="B21" s="40" t="s">
        <v>59</v>
      </c>
      <c r="C21" s="40" t="s">
        <v>60</v>
      </c>
      <c r="D21" s="40" t="s">
        <v>61</v>
      </c>
      <c r="E21" s="40"/>
      <c r="F21" s="40" t="s">
        <v>55</v>
      </c>
      <c r="G21" s="41" t="s">
        <v>44</v>
      </c>
      <c r="H21" s="42">
        <v>0</v>
      </c>
      <c r="I21" s="42">
        <v>5</v>
      </c>
      <c r="J21" s="43">
        <v>2</v>
      </c>
      <c r="K21" s="44" t="s">
        <v>21</v>
      </c>
      <c r="L21" s="44" t="s">
        <v>22</v>
      </c>
      <c r="M21" s="45"/>
    </row>
    <row r="22" spans="1:13" x14ac:dyDescent="0.25">
      <c r="A22" s="39">
        <v>3</v>
      </c>
      <c r="B22" s="40" t="s">
        <v>62</v>
      </c>
      <c r="C22" s="40" t="s">
        <v>60</v>
      </c>
      <c r="D22" s="40" t="s">
        <v>61</v>
      </c>
      <c r="E22" s="40"/>
      <c r="F22" s="40" t="s">
        <v>73</v>
      </c>
      <c r="G22" s="41" t="s">
        <v>30</v>
      </c>
      <c r="H22" s="42">
        <v>0</v>
      </c>
      <c r="I22" s="42">
        <v>5</v>
      </c>
      <c r="J22" s="43">
        <v>2</v>
      </c>
      <c r="K22" s="44" t="s">
        <v>21</v>
      </c>
      <c r="L22" s="44" t="s">
        <v>22</v>
      </c>
      <c r="M22" s="45"/>
    </row>
    <row r="23" spans="1:13" x14ac:dyDescent="0.25">
      <c r="A23" s="39">
        <v>3</v>
      </c>
      <c r="B23" s="40" t="s">
        <v>63</v>
      </c>
      <c r="C23" s="40" t="s">
        <v>60</v>
      </c>
      <c r="D23" s="40" t="s">
        <v>61</v>
      </c>
      <c r="E23" s="40"/>
      <c r="F23" s="40" t="s">
        <v>32</v>
      </c>
      <c r="G23" s="41" t="s">
        <v>33</v>
      </c>
      <c r="H23" s="42">
        <v>0</v>
      </c>
      <c r="I23" s="42">
        <v>5</v>
      </c>
      <c r="J23" s="43">
        <v>2</v>
      </c>
      <c r="K23" s="44" t="s">
        <v>21</v>
      </c>
      <c r="L23" s="44" t="s">
        <v>22</v>
      </c>
      <c r="M23" s="45"/>
    </row>
    <row r="24" spans="1:13" x14ac:dyDescent="0.25">
      <c r="A24" s="39">
        <v>3</v>
      </c>
      <c r="B24" s="40" t="s">
        <v>64</v>
      </c>
      <c r="C24" s="40" t="s">
        <v>60</v>
      </c>
      <c r="D24" s="40" t="s">
        <v>61</v>
      </c>
      <c r="E24" s="40"/>
      <c r="F24" s="40" t="s">
        <v>35</v>
      </c>
      <c r="G24" s="41" t="s">
        <v>26</v>
      </c>
      <c r="H24" s="42">
        <v>0</v>
      </c>
      <c r="I24" s="42">
        <v>5</v>
      </c>
      <c r="J24" s="43">
        <v>2</v>
      </c>
      <c r="K24" s="44" t="s">
        <v>21</v>
      </c>
      <c r="L24" s="44" t="s">
        <v>22</v>
      </c>
      <c r="M24" s="45"/>
    </row>
    <row r="25" spans="1:13" x14ac:dyDescent="0.25">
      <c r="A25" s="39">
        <v>3</v>
      </c>
      <c r="B25" s="40" t="s">
        <v>65</v>
      </c>
      <c r="C25" s="40" t="s">
        <v>60</v>
      </c>
      <c r="D25" s="40" t="s">
        <v>61</v>
      </c>
      <c r="E25" s="40"/>
      <c r="F25" s="40" t="s">
        <v>74</v>
      </c>
      <c r="G25" s="41" t="s">
        <v>37</v>
      </c>
      <c r="H25" s="42">
        <v>0</v>
      </c>
      <c r="I25" s="42">
        <v>5</v>
      </c>
      <c r="J25" s="43">
        <v>2</v>
      </c>
      <c r="K25" s="44" t="s">
        <v>21</v>
      </c>
      <c r="L25" s="44" t="s">
        <v>22</v>
      </c>
      <c r="M25" s="45"/>
    </row>
    <row r="26" spans="1:13" x14ac:dyDescent="0.25">
      <c r="A26" s="39">
        <v>3</v>
      </c>
      <c r="B26" s="40" t="s">
        <v>66</v>
      </c>
      <c r="C26" s="40" t="s">
        <v>60</v>
      </c>
      <c r="D26" s="40" t="s">
        <v>61</v>
      </c>
      <c r="E26" s="40"/>
      <c r="F26" s="40" t="s">
        <v>39</v>
      </c>
      <c r="G26" s="41" t="s">
        <v>40</v>
      </c>
      <c r="H26" s="42">
        <v>0</v>
      </c>
      <c r="I26" s="42">
        <v>5</v>
      </c>
      <c r="J26" s="43">
        <v>2</v>
      </c>
      <c r="K26" s="44" t="s">
        <v>21</v>
      </c>
      <c r="L26" s="44" t="s">
        <v>22</v>
      </c>
      <c r="M26" s="45"/>
    </row>
    <row r="27" spans="1:13" x14ac:dyDescent="0.25">
      <c r="A27" s="39">
        <v>3</v>
      </c>
      <c r="B27" s="40" t="s">
        <v>67</v>
      </c>
      <c r="C27" s="40" t="s">
        <v>60</v>
      </c>
      <c r="D27" s="40" t="s">
        <v>61</v>
      </c>
      <c r="E27" s="40"/>
      <c r="F27" s="40" t="s">
        <v>72</v>
      </c>
      <c r="G27" s="41" t="s">
        <v>30</v>
      </c>
      <c r="H27" s="42">
        <v>0</v>
      </c>
      <c r="I27" s="42">
        <v>5</v>
      </c>
      <c r="J27" s="43">
        <v>2</v>
      </c>
      <c r="K27" s="44" t="s">
        <v>21</v>
      </c>
      <c r="L27" s="44" t="s">
        <v>22</v>
      </c>
      <c r="M27" s="45"/>
    </row>
    <row r="28" spans="1:13" x14ac:dyDescent="0.25">
      <c r="A28" s="39">
        <v>3</v>
      </c>
      <c r="B28" s="40" t="s">
        <v>68</v>
      </c>
      <c r="C28" s="40" t="s">
        <v>60</v>
      </c>
      <c r="D28" s="40" t="s">
        <v>61</v>
      </c>
      <c r="E28" s="40"/>
      <c r="F28" s="40" t="s">
        <v>76</v>
      </c>
      <c r="G28" s="41" t="s">
        <v>44</v>
      </c>
      <c r="H28" s="42">
        <v>0</v>
      </c>
      <c r="I28" s="42">
        <v>5</v>
      </c>
      <c r="J28" s="43">
        <v>2</v>
      </c>
      <c r="K28" s="44" t="s">
        <v>21</v>
      </c>
      <c r="L28" s="44" t="s">
        <v>22</v>
      </c>
      <c r="M28" s="45"/>
    </row>
    <row r="29" spans="1:13" x14ac:dyDescent="0.25">
      <c r="A29" s="39">
        <v>3</v>
      </c>
      <c r="B29" s="40" t="s">
        <v>69</v>
      </c>
      <c r="C29" s="40" t="s">
        <v>60</v>
      </c>
      <c r="D29" s="40" t="s">
        <v>61</v>
      </c>
      <c r="E29" s="40"/>
      <c r="F29" s="40" t="s">
        <v>46</v>
      </c>
      <c r="G29" s="41" t="s">
        <v>26</v>
      </c>
      <c r="H29" s="42">
        <v>0</v>
      </c>
      <c r="I29" s="42">
        <v>5</v>
      </c>
      <c r="J29" s="43">
        <v>2</v>
      </c>
      <c r="K29" s="44" t="s">
        <v>21</v>
      </c>
      <c r="L29" s="44" t="s">
        <v>22</v>
      </c>
      <c r="M29" s="45"/>
    </row>
    <row r="30" spans="1:13" x14ac:dyDescent="0.25">
      <c r="A30" s="39">
        <v>3</v>
      </c>
      <c r="B30" s="40" t="s">
        <v>70</v>
      </c>
      <c r="C30" s="40" t="s">
        <v>60</v>
      </c>
      <c r="D30" s="40" t="s">
        <v>61</v>
      </c>
      <c r="E30" s="40"/>
      <c r="F30" s="40" t="s">
        <v>48</v>
      </c>
      <c r="G30" s="41" t="s">
        <v>49</v>
      </c>
      <c r="H30" s="42">
        <v>0</v>
      </c>
      <c r="I30" s="42">
        <v>5</v>
      </c>
      <c r="J30" s="43">
        <v>2</v>
      </c>
      <c r="K30" s="44" t="s">
        <v>21</v>
      </c>
      <c r="L30" s="44" t="s">
        <v>22</v>
      </c>
      <c r="M30" s="45"/>
    </row>
    <row r="31" spans="1:13" x14ac:dyDescent="0.25">
      <c r="A31" s="39">
        <v>3</v>
      </c>
      <c r="B31" s="40" t="s">
        <v>71</v>
      </c>
      <c r="C31" s="40" t="s">
        <v>60</v>
      </c>
      <c r="D31" s="40" t="s">
        <v>61</v>
      </c>
      <c r="E31" s="40"/>
      <c r="F31" s="40" t="s">
        <v>57</v>
      </c>
      <c r="G31" s="41" t="s">
        <v>58</v>
      </c>
      <c r="H31" s="42">
        <v>0</v>
      </c>
      <c r="I31" s="42">
        <v>5</v>
      </c>
      <c r="J31" s="43">
        <v>2</v>
      </c>
      <c r="K31" s="44" t="s">
        <v>21</v>
      </c>
      <c r="L31" s="44" t="s">
        <v>22</v>
      </c>
      <c r="M31" s="45"/>
    </row>
    <row r="32" spans="1:13" x14ac:dyDescent="0.25">
      <c r="A32" s="30"/>
      <c r="B32" s="35"/>
      <c r="C32" s="35"/>
      <c r="D32" s="31"/>
      <c r="E32" s="31"/>
      <c r="F32" s="31"/>
      <c r="G32" s="31"/>
      <c r="H32" s="34">
        <f>SUM(H10:H31)</f>
        <v>0</v>
      </c>
      <c r="I32" s="34">
        <f>SUM(I10,I21)</f>
        <v>14</v>
      </c>
      <c r="J32" s="34">
        <f>SUM(J10,J21)</f>
        <v>4</v>
      </c>
      <c r="K32" s="32"/>
      <c r="L32" s="32"/>
      <c r="M32" s="31"/>
    </row>
    <row r="33" spans="1:13" ht="25.5" x14ac:dyDescent="0.25">
      <c r="A33" s="30"/>
      <c r="B33" s="35"/>
      <c r="C33" s="35"/>
      <c r="D33" s="31"/>
      <c r="E33" s="31"/>
      <c r="F33" s="31"/>
      <c r="G33" s="33" t="s">
        <v>23</v>
      </c>
      <c r="H33" s="54">
        <f>SUM(H32:I32)</f>
        <v>14</v>
      </c>
      <c r="I33" s="55"/>
      <c r="J33" s="34"/>
      <c r="K33" s="32"/>
      <c r="L33" s="32"/>
      <c r="M33" s="31"/>
    </row>
  </sheetData>
  <mergeCells count="18">
    <mergeCell ref="H33:I33"/>
    <mergeCell ref="D2:M2"/>
    <mergeCell ref="K1:M1"/>
    <mergeCell ref="I1:J1"/>
    <mergeCell ref="J8:J9"/>
    <mergeCell ref="K8:K9"/>
    <mergeCell ref="L8:L9"/>
    <mergeCell ref="M8:M9"/>
    <mergeCell ref="E8:E9"/>
    <mergeCell ref="F8:F9"/>
    <mergeCell ref="G8:G9"/>
    <mergeCell ref="H8:I8"/>
    <mergeCell ref="E1:F1"/>
    <mergeCell ref="C2:C4"/>
    <mergeCell ref="A8:A9"/>
    <mergeCell ref="B8:B9"/>
    <mergeCell ref="C8:C9"/>
    <mergeCell ref="D8:D9"/>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topLeftCell="B1" zoomScale="60" zoomScaleNormal="100" workbookViewId="0">
      <selection activeCell="F4" sqref="F4"/>
    </sheetView>
  </sheetViews>
  <sheetFormatPr defaultRowHeight="15" x14ac:dyDescent="0.25"/>
  <cols>
    <col min="1" max="1" width="17.8554687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8" max="8" width="14.42578125" bestFit="1" customWidth="1"/>
    <col min="9" max="9" width="14" bestFit="1" customWidth="1"/>
    <col min="10" max="10" width="26.7109375" bestFit="1" customWidth="1"/>
    <col min="11" max="11" width="37.42578125" bestFit="1" customWidth="1"/>
    <col min="12" max="12" width="43.42578125" bestFit="1" customWidth="1"/>
  </cols>
  <sheetData>
    <row r="1" spans="1:12" ht="20.25" x14ac:dyDescent="0.25">
      <c r="A1" s="67" t="s">
        <v>78</v>
      </c>
      <c r="B1" s="67" t="s">
        <v>79</v>
      </c>
      <c r="C1" s="68"/>
      <c r="D1" s="69"/>
      <c r="E1" s="69"/>
      <c r="F1" s="68"/>
      <c r="G1" s="68"/>
      <c r="H1" s="68"/>
      <c r="I1" s="68"/>
      <c r="J1" s="68"/>
      <c r="K1" s="68"/>
      <c r="L1" s="70"/>
    </row>
    <row r="2" spans="1:12" ht="20.25" x14ac:dyDescent="0.25">
      <c r="A2" s="71">
        <v>1</v>
      </c>
      <c r="B2" s="72">
        <v>2</v>
      </c>
      <c r="C2" s="72"/>
      <c r="D2" s="72">
        <v>3</v>
      </c>
      <c r="E2" s="72"/>
      <c r="F2" s="72">
        <v>4</v>
      </c>
      <c r="G2" s="72"/>
      <c r="H2" s="72">
        <v>5</v>
      </c>
      <c r="I2" s="72"/>
      <c r="J2" s="72">
        <v>6</v>
      </c>
      <c r="K2" s="72"/>
      <c r="L2" s="71">
        <v>7</v>
      </c>
    </row>
    <row r="3" spans="1:12" ht="134.25" customHeight="1" x14ac:dyDescent="0.25">
      <c r="A3" s="73" t="s">
        <v>8</v>
      </c>
      <c r="B3" s="74" t="s">
        <v>80</v>
      </c>
      <c r="C3" s="74" t="s">
        <v>81</v>
      </c>
      <c r="D3" s="74" t="s">
        <v>82</v>
      </c>
      <c r="E3" s="74" t="s">
        <v>83</v>
      </c>
      <c r="F3" s="73" t="s">
        <v>84</v>
      </c>
      <c r="G3" s="73" t="s">
        <v>85</v>
      </c>
      <c r="H3" s="73" t="s">
        <v>86</v>
      </c>
      <c r="I3" s="73" t="s">
        <v>87</v>
      </c>
      <c r="J3" s="73" t="s">
        <v>88</v>
      </c>
      <c r="K3" s="73" t="s">
        <v>89</v>
      </c>
      <c r="L3" s="73" t="s">
        <v>90</v>
      </c>
    </row>
    <row r="4" spans="1:12" ht="409.5" x14ac:dyDescent="0.25">
      <c r="A4" s="75" t="s">
        <v>91</v>
      </c>
      <c r="B4" s="75" t="s">
        <v>92</v>
      </c>
      <c r="C4" s="76" t="s">
        <v>93</v>
      </c>
      <c r="D4" s="75" t="s">
        <v>94</v>
      </c>
      <c r="E4" s="76" t="s">
        <v>95</v>
      </c>
      <c r="F4" s="75" t="s">
        <v>96</v>
      </c>
      <c r="G4" s="76" t="s">
        <v>97</v>
      </c>
      <c r="H4" s="75" t="s">
        <v>98</v>
      </c>
      <c r="I4" s="76" t="str">
        <f>IF(ISBLANK(H4),"",VLOOKUP(H4,[1]Útmutató!$B$8:$C$11,2,FALSE))</f>
        <v>examination</v>
      </c>
      <c r="J4" s="77" t="s">
        <v>99</v>
      </c>
      <c r="K4" s="76" t="s">
        <v>100</v>
      </c>
      <c r="L4" s="75" t="s">
        <v>101</v>
      </c>
    </row>
    <row r="5" spans="1:12" ht="409.5" x14ac:dyDescent="0.25">
      <c r="A5" s="75" t="s">
        <v>102</v>
      </c>
      <c r="B5" s="75" t="s">
        <v>103</v>
      </c>
      <c r="C5" s="78" t="s">
        <v>104</v>
      </c>
      <c r="D5" s="75" t="s">
        <v>105</v>
      </c>
      <c r="E5" s="76" t="s">
        <v>106</v>
      </c>
      <c r="F5" s="75" t="s">
        <v>107</v>
      </c>
      <c r="G5" s="76" t="s">
        <v>108</v>
      </c>
      <c r="H5" s="75" t="s">
        <v>109</v>
      </c>
      <c r="I5" s="76" t="str">
        <f>IF(ISBLANK(H5),"",VLOOKUP(H5,[1]Útmutató!$B$8:$C$11,2,FALSE))</f>
        <v>signature with qualification</v>
      </c>
      <c r="J5" s="75" t="s">
        <v>110</v>
      </c>
      <c r="K5" s="76" t="s">
        <v>111</v>
      </c>
      <c r="L5" s="75" t="s">
        <v>112</v>
      </c>
    </row>
    <row r="6" spans="1:12" ht="409.5" x14ac:dyDescent="0.25">
      <c r="A6" s="75" t="s">
        <v>113</v>
      </c>
      <c r="B6" s="75" t="s">
        <v>114</v>
      </c>
      <c r="C6" s="76" t="s">
        <v>115</v>
      </c>
      <c r="D6" s="75" t="s">
        <v>116</v>
      </c>
      <c r="E6" s="76" t="s">
        <v>117</v>
      </c>
      <c r="F6" s="75" t="s">
        <v>118</v>
      </c>
      <c r="G6" s="76" t="s">
        <v>119</v>
      </c>
      <c r="H6" s="75" t="s">
        <v>109</v>
      </c>
      <c r="I6" s="76" t="str">
        <f>IF(ISBLANK(H6),"",VLOOKUP(H6,[1]Útmutató!$B$8:$C$11,2,FALSE))</f>
        <v>signature with qualification</v>
      </c>
      <c r="J6" s="75" t="s">
        <v>120</v>
      </c>
      <c r="K6" s="76" t="s">
        <v>121</v>
      </c>
      <c r="L6" s="75" t="s">
        <v>122</v>
      </c>
    </row>
    <row r="7" spans="1:12" ht="409.5" x14ac:dyDescent="0.25">
      <c r="A7" s="75" t="s">
        <v>123</v>
      </c>
      <c r="B7" s="75" t="s">
        <v>124</v>
      </c>
      <c r="C7" s="76" t="s">
        <v>125</v>
      </c>
      <c r="D7" s="75" t="s">
        <v>126</v>
      </c>
      <c r="E7" s="76" t="s">
        <v>127</v>
      </c>
      <c r="F7" s="75" t="s">
        <v>128</v>
      </c>
      <c r="G7" s="76" t="s">
        <v>129</v>
      </c>
      <c r="H7" s="75" t="s">
        <v>98</v>
      </c>
      <c r="I7" s="76" t="str">
        <f>IF(ISBLANK(H7),"",VLOOKUP(H7,[1]Útmutató!$B$8:$C$11,2,FALSE))</f>
        <v>examination</v>
      </c>
      <c r="J7" s="77" t="s">
        <v>130</v>
      </c>
      <c r="K7" s="76" t="s">
        <v>131</v>
      </c>
      <c r="L7" s="75" t="s">
        <v>132</v>
      </c>
    </row>
    <row r="8" spans="1:12" ht="409.5" x14ac:dyDescent="0.25">
      <c r="A8" s="75" t="s">
        <v>133</v>
      </c>
      <c r="B8" s="75" t="s">
        <v>134</v>
      </c>
      <c r="C8" s="76" t="s">
        <v>135</v>
      </c>
      <c r="D8" s="75" t="s">
        <v>136</v>
      </c>
      <c r="E8" s="76" t="s">
        <v>137</v>
      </c>
      <c r="F8" s="79" t="s">
        <v>138</v>
      </c>
      <c r="G8" s="80" t="s">
        <v>139</v>
      </c>
      <c r="H8" s="75" t="s">
        <v>140</v>
      </c>
      <c r="I8" s="76" t="str">
        <f>IF(ISBLANK(H8),"",VLOOKUP(H8,[1]Útmutató!$B$8:$C$11,2,FALSE))</f>
        <v>term grade</v>
      </c>
      <c r="J8" s="75" t="s">
        <v>141</v>
      </c>
      <c r="K8" s="76" t="s">
        <v>142</v>
      </c>
      <c r="L8" s="75" t="s">
        <v>143</v>
      </c>
    </row>
    <row r="9" spans="1:12" ht="409.5" x14ac:dyDescent="0.25">
      <c r="A9" s="75" t="s">
        <v>144</v>
      </c>
      <c r="B9" s="75" t="s">
        <v>145</v>
      </c>
      <c r="C9" s="76" t="s">
        <v>146</v>
      </c>
      <c r="D9" s="75" t="s">
        <v>147</v>
      </c>
      <c r="E9" s="76" t="s">
        <v>148</v>
      </c>
      <c r="F9" s="75" t="s">
        <v>149</v>
      </c>
      <c r="G9" s="76" t="s">
        <v>150</v>
      </c>
      <c r="H9" s="75" t="s">
        <v>109</v>
      </c>
      <c r="I9" s="76" t="str">
        <f>IF(ISBLANK(H9),"",VLOOKUP(H9,[1]Útmutató!$B$8:$C$11,2,FALSE))</f>
        <v>signature with qualification</v>
      </c>
      <c r="J9" s="75" t="s">
        <v>151</v>
      </c>
      <c r="K9" s="76" t="s">
        <v>152</v>
      </c>
      <c r="L9" s="75" t="s">
        <v>153</v>
      </c>
    </row>
    <row r="10" spans="1:12" ht="409.5" x14ac:dyDescent="0.25">
      <c r="A10" s="75" t="s">
        <v>154</v>
      </c>
      <c r="B10" s="75" t="s">
        <v>155</v>
      </c>
      <c r="C10" s="76" t="s">
        <v>156</v>
      </c>
      <c r="D10" s="75" t="s">
        <v>157</v>
      </c>
      <c r="E10" s="76" t="s">
        <v>158</v>
      </c>
      <c r="F10" s="79" t="s">
        <v>159</v>
      </c>
      <c r="G10" s="76" t="s">
        <v>160</v>
      </c>
      <c r="H10" s="75" t="s">
        <v>140</v>
      </c>
      <c r="I10" s="76" t="str">
        <f>IF(ISBLANK(H10),"",VLOOKUP(H10,[1]Útmutató!$B$8:$C$11,2,FALSE))</f>
        <v>term grade</v>
      </c>
      <c r="J10" s="75" t="s">
        <v>161</v>
      </c>
      <c r="K10" s="76" t="s">
        <v>162</v>
      </c>
      <c r="L10" s="75" t="s">
        <v>163</v>
      </c>
    </row>
    <row r="11" spans="1:12" ht="409.5" x14ac:dyDescent="0.25">
      <c r="A11" s="75" t="s">
        <v>164</v>
      </c>
      <c r="B11" s="75" t="s">
        <v>165</v>
      </c>
      <c r="C11" s="76" t="s">
        <v>166</v>
      </c>
      <c r="D11" s="75" t="s">
        <v>167</v>
      </c>
      <c r="E11" s="81" t="s">
        <v>168</v>
      </c>
      <c r="F11" s="79" t="s">
        <v>169</v>
      </c>
      <c r="G11" s="82" t="s">
        <v>170</v>
      </c>
      <c r="H11" s="75" t="s">
        <v>171</v>
      </c>
      <c r="I11" s="82" t="s">
        <v>172</v>
      </c>
      <c r="J11" s="83" t="s">
        <v>140</v>
      </c>
      <c r="K11" s="82" t="s">
        <v>173</v>
      </c>
      <c r="L11" s="77" t="s">
        <v>174</v>
      </c>
    </row>
    <row r="12" spans="1:12" ht="409.5" x14ac:dyDescent="0.25">
      <c r="A12" s="75" t="s">
        <v>175</v>
      </c>
      <c r="B12" s="75" t="s">
        <v>176</v>
      </c>
      <c r="C12" s="76" t="s">
        <v>177</v>
      </c>
      <c r="D12" s="75" t="s">
        <v>178</v>
      </c>
      <c r="E12" s="81" t="s">
        <v>179</v>
      </c>
      <c r="F12" s="84" t="s">
        <v>180</v>
      </c>
      <c r="G12" s="82" t="s">
        <v>181</v>
      </c>
      <c r="H12" s="75" t="s">
        <v>109</v>
      </c>
      <c r="I12" s="76" t="str">
        <f>IF(ISBLANK(H12),"",VLOOKUP(H12,[1]Útmutató!$B$8:$C$11,2,FALSE))</f>
        <v>signature with qualification</v>
      </c>
      <c r="J12" s="75" t="s">
        <v>182</v>
      </c>
      <c r="K12" s="76" t="s">
        <v>183</v>
      </c>
      <c r="L12" s="75" t="s">
        <v>184</v>
      </c>
    </row>
    <row r="13" spans="1:12" ht="409.5" x14ac:dyDescent="0.25">
      <c r="A13" s="75" t="s">
        <v>185</v>
      </c>
      <c r="B13" s="75" t="s">
        <v>186</v>
      </c>
      <c r="C13" s="85" t="s">
        <v>187</v>
      </c>
      <c r="D13" s="75" t="s">
        <v>188</v>
      </c>
      <c r="E13" s="81" t="s">
        <v>189</v>
      </c>
      <c r="F13" s="86" t="s">
        <v>190</v>
      </c>
      <c r="G13" s="82" t="s">
        <v>191</v>
      </c>
      <c r="H13" s="75" t="s">
        <v>109</v>
      </c>
      <c r="I13" s="76" t="str">
        <f>IF(ISBLANK(H13),"",VLOOKUP(H13,[1]Útmutató!$B$8:$C$11,2,FALSE))</f>
        <v>signature with qualification</v>
      </c>
      <c r="J13" s="75" t="s">
        <v>192</v>
      </c>
      <c r="K13" s="76" t="s">
        <v>193</v>
      </c>
      <c r="L13" s="75" t="s">
        <v>194</v>
      </c>
    </row>
    <row r="14" spans="1:12" ht="409.5" x14ac:dyDescent="0.25">
      <c r="A14" s="75" t="s">
        <v>195</v>
      </c>
      <c r="B14" s="75" t="s">
        <v>196</v>
      </c>
      <c r="C14" s="76" t="s">
        <v>197</v>
      </c>
      <c r="D14" s="77" t="s">
        <v>198</v>
      </c>
      <c r="E14" s="81" t="s">
        <v>199</v>
      </c>
      <c r="F14" s="87" t="s">
        <v>200</v>
      </c>
      <c r="G14" s="82" t="s">
        <v>201</v>
      </c>
      <c r="H14" s="75" t="s">
        <v>171</v>
      </c>
      <c r="I14" s="76" t="s">
        <v>172</v>
      </c>
      <c r="J14" s="83" t="s">
        <v>140</v>
      </c>
      <c r="K14" s="76" t="s">
        <v>173</v>
      </c>
      <c r="L14" s="75" t="s">
        <v>202</v>
      </c>
    </row>
    <row r="15" spans="1:12" ht="409.5" x14ac:dyDescent="0.25">
      <c r="A15" s="75" t="s">
        <v>203</v>
      </c>
      <c r="B15" s="75" t="s">
        <v>204</v>
      </c>
      <c r="C15" s="88" t="s">
        <v>205</v>
      </c>
      <c r="D15" s="89" t="s">
        <v>206</v>
      </c>
      <c r="E15" s="81" t="s">
        <v>207</v>
      </c>
      <c r="F15" s="90" t="s">
        <v>149</v>
      </c>
      <c r="G15" s="82" t="s">
        <v>208</v>
      </c>
      <c r="H15" s="75" t="s">
        <v>109</v>
      </c>
      <c r="I15" s="76" t="str">
        <f>IF(ISBLANK(H15),"",VLOOKUP(H15,[1]Útmutató!$B$8:$C$11,2,FALSE))</f>
        <v>signature with qualification</v>
      </c>
      <c r="J15" s="83" t="s">
        <v>151</v>
      </c>
      <c r="K15" s="91" t="s">
        <v>209</v>
      </c>
      <c r="L15" s="75" t="s">
        <v>153</v>
      </c>
    </row>
    <row r="16" spans="1:12" ht="409.5" x14ac:dyDescent="0.25">
      <c r="A16" s="75" t="s">
        <v>210</v>
      </c>
      <c r="B16" s="75" t="s">
        <v>211</v>
      </c>
      <c r="C16" s="85" t="s">
        <v>212</v>
      </c>
      <c r="D16" s="92" t="s">
        <v>213</v>
      </c>
      <c r="E16" s="93" t="s">
        <v>214</v>
      </c>
      <c r="F16" s="94" t="s">
        <v>215</v>
      </c>
      <c r="G16" s="95" t="s">
        <v>216</v>
      </c>
      <c r="H16" s="75" t="s">
        <v>109</v>
      </c>
      <c r="I16" s="76" t="str">
        <f>IF(ISBLANK(H16),"",VLOOKUP(H16,[1]Útmutató!$B$8:$C$11,2,FALSE))</f>
        <v>signature with qualification</v>
      </c>
      <c r="J16" s="75" t="s">
        <v>151</v>
      </c>
      <c r="K16" s="76" t="s">
        <v>217</v>
      </c>
      <c r="L16" s="92" t="s">
        <v>218</v>
      </c>
    </row>
    <row r="17" spans="1:12" ht="409.5" x14ac:dyDescent="0.25">
      <c r="A17" s="75" t="s">
        <v>219</v>
      </c>
      <c r="B17" s="96" t="s">
        <v>220</v>
      </c>
      <c r="C17" s="81" t="s">
        <v>221</v>
      </c>
      <c r="D17" s="84" t="s">
        <v>222</v>
      </c>
      <c r="E17" s="97" t="s">
        <v>223</v>
      </c>
      <c r="F17" s="84" t="s">
        <v>224</v>
      </c>
      <c r="G17" s="76" t="s">
        <v>225</v>
      </c>
      <c r="H17" s="98" t="s">
        <v>140</v>
      </c>
      <c r="I17" s="76" t="str">
        <f>IF(ISBLANK(H17),"",VLOOKUP(H17,[1]Útmutató!$B$8:$C$11,2,FALSE))</f>
        <v>term grade</v>
      </c>
      <c r="J17" s="75" t="s">
        <v>226</v>
      </c>
      <c r="K17" s="99" t="s">
        <v>227</v>
      </c>
      <c r="L17" s="75" t="s">
        <v>228</v>
      </c>
    </row>
    <row r="18" spans="1:12" ht="409.5" x14ac:dyDescent="0.25">
      <c r="A18" s="75" t="s">
        <v>229</v>
      </c>
      <c r="B18" s="75" t="s">
        <v>230</v>
      </c>
      <c r="C18" s="100" t="s">
        <v>231</v>
      </c>
      <c r="D18" s="90" t="s">
        <v>232</v>
      </c>
      <c r="E18" s="76" t="s">
        <v>233</v>
      </c>
      <c r="F18" s="90" t="s">
        <v>234</v>
      </c>
      <c r="G18" s="100" t="s">
        <v>235</v>
      </c>
      <c r="H18" s="75" t="s">
        <v>140</v>
      </c>
      <c r="I18" s="76" t="str">
        <f>IF(ISBLANK(H18),"",VLOOKUP(H18,[1]Útmutató!$B$8:$C$11,2,FALSE))</f>
        <v>term grade</v>
      </c>
      <c r="J18" s="75" t="s">
        <v>236</v>
      </c>
      <c r="K18" s="76" t="s">
        <v>237</v>
      </c>
      <c r="L18" s="75" t="s">
        <v>238</v>
      </c>
    </row>
    <row r="19" spans="1:12" ht="409.5" x14ac:dyDescent="0.25">
      <c r="A19" s="75" t="s">
        <v>239</v>
      </c>
      <c r="B19" s="75" t="s">
        <v>240</v>
      </c>
      <c r="C19" s="76" t="s">
        <v>241</v>
      </c>
      <c r="D19" s="75" t="s">
        <v>242</v>
      </c>
      <c r="E19" s="76" t="s">
        <v>243</v>
      </c>
      <c r="F19" s="75" t="s">
        <v>244</v>
      </c>
      <c r="G19" s="101" t="s">
        <v>245</v>
      </c>
      <c r="H19" s="75" t="s">
        <v>140</v>
      </c>
      <c r="I19" s="76" t="str">
        <f>IF(ISBLANK(H19),"",VLOOKUP(H19,[1]Útmutató!$B$8:$C$11,2,FALSE))</f>
        <v>term grade</v>
      </c>
      <c r="J19" s="75" t="s">
        <v>246</v>
      </c>
      <c r="K19" s="76" t="s">
        <v>247</v>
      </c>
      <c r="L19" s="77" t="s">
        <v>248</v>
      </c>
    </row>
    <row r="20" spans="1:12" ht="409.5" x14ac:dyDescent="0.25">
      <c r="A20" s="75" t="s">
        <v>249</v>
      </c>
      <c r="B20" s="75" t="s">
        <v>250</v>
      </c>
      <c r="C20" s="76" t="s">
        <v>251</v>
      </c>
      <c r="D20" s="75" t="s">
        <v>252</v>
      </c>
      <c r="E20" s="76" t="s">
        <v>253</v>
      </c>
      <c r="F20" s="75" t="s">
        <v>254</v>
      </c>
      <c r="G20" s="76" t="s">
        <v>255</v>
      </c>
      <c r="H20" s="75" t="s">
        <v>256</v>
      </c>
      <c r="I20" s="76" t="str">
        <f>IF(ISBLANK(H20),"",VLOOKUP(H20,[1]Útmutató!$B$8:$C$11,2,FALSE))</f>
        <v>term grade</v>
      </c>
      <c r="J20" s="75" t="s">
        <v>257</v>
      </c>
      <c r="K20" s="76" t="s">
        <v>258</v>
      </c>
      <c r="L20" s="75" t="s">
        <v>259</v>
      </c>
    </row>
    <row r="21" spans="1:12" ht="409.5" x14ac:dyDescent="0.25">
      <c r="A21" s="75" t="s">
        <v>260</v>
      </c>
      <c r="B21" s="75" t="s">
        <v>261</v>
      </c>
      <c r="C21" s="76" t="s">
        <v>262</v>
      </c>
      <c r="D21" s="75" t="s">
        <v>263</v>
      </c>
      <c r="E21" s="76" t="s">
        <v>264</v>
      </c>
      <c r="F21" s="75" t="s">
        <v>265</v>
      </c>
      <c r="G21" s="101" t="s">
        <v>266</v>
      </c>
      <c r="H21" s="75" t="s">
        <v>98</v>
      </c>
      <c r="I21" s="76" t="str">
        <f>IF(ISBLANK(H21),"",VLOOKUP(H21,[1]Útmutató!$B$8:$C$11,2,FALSE))</f>
        <v>examination</v>
      </c>
      <c r="J21" s="77" t="s">
        <v>99</v>
      </c>
      <c r="K21" s="76" t="s">
        <v>100</v>
      </c>
      <c r="L21" s="75" t="s">
        <v>267</v>
      </c>
    </row>
    <row r="22" spans="1:12" ht="409.5" x14ac:dyDescent="0.25">
      <c r="A22" s="75" t="s">
        <v>268</v>
      </c>
      <c r="B22" s="75" t="s">
        <v>269</v>
      </c>
      <c r="C22" s="76" t="s">
        <v>270</v>
      </c>
      <c r="D22" s="75" t="s">
        <v>271</v>
      </c>
      <c r="E22" s="76" t="s">
        <v>272</v>
      </c>
      <c r="F22" s="75" t="s">
        <v>273</v>
      </c>
      <c r="G22" s="101" t="s">
        <v>274</v>
      </c>
      <c r="H22" s="75" t="s">
        <v>109</v>
      </c>
      <c r="I22" s="76" t="str">
        <f>IF(ISBLANK(H22),"",VLOOKUP(H22,[1]Útmutató!$B$8:$C$11,2,FALSE))</f>
        <v>signature with qualification</v>
      </c>
      <c r="J22" s="75" t="s">
        <v>275</v>
      </c>
      <c r="K22" s="76" t="s">
        <v>276</v>
      </c>
      <c r="L22" s="75" t="s">
        <v>277</v>
      </c>
    </row>
    <row r="23" spans="1:12" ht="409.5" x14ac:dyDescent="0.25">
      <c r="A23" s="75" t="s">
        <v>278</v>
      </c>
      <c r="B23" s="75" t="s">
        <v>279</v>
      </c>
      <c r="C23" s="76" t="s">
        <v>280</v>
      </c>
      <c r="D23" s="75" t="s">
        <v>281</v>
      </c>
      <c r="E23" s="76" t="s">
        <v>282</v>
      </c>
      <c r="F23" s="102" t="s">
        <v>283</v>
      </c>
      <c r="G23" s="101" t="s">
        <v>284</v>
      </c>
      <c r="H23" s="75" t="s">
        <v>285</v>
      </c>
      <c r="I23" s="76" t="s">
        <v>286</v>
      </c>
      <c r="J23" s="75" t="s">
        <v>287</v>
      </c>
      <c r="K23" s="103" t="s">
        <v>288</v>
      </c>
      <c r="L23" s="75" t="s">
        <v>289</v>
      </c>
    </row>
    <row r="24" spans="1:12" ht="409.5" x14ac:dyDescent="0.25">
      <c r="A24" s="75" t="s">
        <v>290</v>
      </c>
      <c r="B24" s="75" t="s">
        <v>291</v>
      </c>
      <c r="C24" s="76" t="s">
        <v>292</v>
      </c>
      <c r="D24" s="75" t="s">
        <v>293</v>
      </c>
      <c r="E24" s="85" t="s">
        <v>294</v>
      </c>
      <c r="F24" s="79" t="s">
        <v>295</v>
      </c>
      <c r="G24" s="104" t="s">
        <v>296</v>
      </c>
      <c r="H24" s="75" t="s">
        <v>140</v>
      </c>
      <c r="I24" s="76" t="str">
        <f>IF(ISBLANK(H24),"",VLOOKUP(H24,[1]Útmutató!$B$8:$C$11,2,FALSE))</f>
        <v>term grade</v>
      </c>
      <c r="J24" s="75" t="s">
        <v>141</v>
      </c>
      <c r="K24" s="76" t="s">
        <v>142</v>
      </c>
      <c r="L24" s="75" t="s">
        <v>143</v>
      </c>
    </row>
    <row r="25" spans="1:12" ht="409.5" x14ac:dyDescent="0.25">
      <c r="A25" s="75" t="s">
        <v>297</v>
      </c>
      <c r="B25" s="75" t="s">
        <v>298</v>
      </c>
      <c r="C25" s="81" t="s">
        <v>299</v>
      </c>
      <c r="D25" s="84" t="s">
        <v>222</v>
      </c>
      <c r="E25" s="97" t="s">
        <v>223</v>
      </c>
      <c r="F25" s="87" t="s">
        <v>224</v>
      </c>
      <c r="G25" s="105" t="s">
        <v>225</v>
      </c>
      <c r="H25" s="98" t="s">
        <v>140</v>
      </c>
      <c r="I25" s="76" t="str">
        <f>IF(ISBLANK(H25),"",VLOOKUP(H25,[1]Útmutató!$B$8:$C$11,2,FALSE))</f>
        <v>term grade</v>
      </c>
      <c r="J25" s="75" t="s">
        <v>226</v>
      </c>
      <c r="K25" s="99" t="s">
        <v>227</v>
      </c>
      <c r="L25" s="75" t="s">
        <v>228</v>
      </c>
    </row>
    <row r="26" spans="1:12" ht="409.5" x14ac:dyDescent="0.25">
      <c r="A26" s="75" t="s">
        <v>300</v>
      </c>
      <c r="B26" s="75" t="s">
        <v>301</v>
      </c>
      <c r="C26" s="76" t="s">
        <v>262</v>
      </c>
      <c r="D26" s="75" t="s">
        <v>302</v>
      </c>
      <c r="E26" s="100" t="s">
        <v>264</v>
      </c>
      <c r="F26" s="90" t="s">
        <v>303</v>
      </c>
      <c r="G26" s="106" t="s">
        <v>266</v>
      </c>
      <c r="H26" s="75" t="s">
        <v>98</v>
      </c>
      <c r="I26" s="76" t="str">
        <f>IF(ISBLANK(H26),"",VLOOKUP(H26,[1]Útmutató!$B$8:$C$11,2,FALSE))</f>
        <v>examination</v>
      </c>
      <c r="J26" s="77" t="s">
        <v>304</v>
      </c>
      <c r="K26" s="76" t="s">
        <v>100</v>
      </c>
      <c r="L26" s="75" t="s">
        <v>305</v>
      </c>
    </row>
    <row r="27" spans="1:12" ht="409.5" x14ac:dyDescent="0.25">
      <c r="A27" s="75" t="s">
        <v>306</v>
      </c>
      <c r="B27" s="75" t="s">
        <v>307</v>
      </c>
      <c r="C27" s="76" t="s">
        <v>270</v>
      </c>
      <c r="D27" s="75" t="s">
        <v>308</v>
      </c>
      <c r="E27" s="76" t="s">
        <v>272</v>
      </c>
      <c r="F27" s="75" t="s">
        <v>309</v>
      </c>
      <c r="G27" s="101" t="s">
        <v>274</v>
      </c>
      <c r="H27" s="75" t="s">
        <v>109</v>
      </c>
      <c r="I27" s="76" t="str">
        <f>IF(ISBLANK(H27),"",VLOOKUP(H27,[1]Útmutató!$B$8:$C$11,2,FALSE))</f>
        <v>signature with qualification</v>
      </c>
      <c r="J27" s="75" t="s">
        <v>310</v>
      </c>
      <c r="K27" s="76" t="s">
        <v>276</v>
      </c>
      <c r="L27" s="75" t="s">
        <v>311</v>
      </c>
    </row>
    <row r="28" spans="1:12" ht="409.5" x14ac:dyDescent="0.25">
      <c r="A28" s="75" t="s">
        <v>312</v>
      </c>
      <c r="B28" s="75" t="s">
        <v>313</v>
      </c>
      <c r="C28" s="78" t="s">
        <v>104</v>
      </c>
      <c r="D28" s="75" t="s">
        <v>314</v>
      </c>
      <c r="E28" s="76" t="s">
        <v>315</v>
      </c>
      <c r="F28" s="75" t="s">
        <v>316</v>
      </c>
      <c r="G28" s="101" t="s">
        <v>317</v>
      </c>
      <c r="H28" s="75" t="s">
        <v>109</v>
      </c>
      <c r="I28" s="76" t="str">
        <f>IF(ISBLANK(H28),"",VLOOKUP(H28,[1]Útmutató!$B$8:$C$11,2,FALSE))</f>
        <v>signature with qualification</v>
      </c>
      <c r="J28" s="75" t="s">
        <v>110</v>
      </c>
      <c r="K28" s="76" t="s">
        <v>318</v>
      </c>
      <c r="L28" s="75" t="s">
        <v>112</v>
      </c>
    </row>
    <row r="29" spans="1:12" ht="409.5" x14ac:dyDescent="0.25">
      <c r="A29" s="75" t="s">
        <v>319</v>
      </c>
      <c r="B29" s="75" t="s">
        <v>279</v>
      </c>
      <c r="C29" s="76" t="s">
        <v>280</v>
      </c>
      <c r="D29" s="75" t="s">
        <v>281</v>
      </c>
      <c r="E29" s="76" t="s">
        <v>282</v>
      </c>
      <c r="F29" s="102" t="s">
        <v>283</v>
      </c>
      <c r="G29" s="101" t="s">
        <v>284</v>
      </c>
      <c r="H29" s="75" t="s">
        <v>285</v>
      </c>
      <c r="I29" s="76" t="s">
        <v>286</v>
      </c>
      <c r="J29" s="75" t="s">
        <v>320</v>
      </c>
      <c r="K29" s="103" t="s">
        <v>321</v>
      </c>
      <c r="L29" s="75" t="s">
        <v>289</v>
      </c>
    </row>
    <row r="30" spans="1:12" ht="409.5" x14ac:dyDescent="0.25">
      <c r="A30" s="75" t="s">
        <v>322</v>
      </c>
      <c r="B30" s="75" t="s">
        <v>279</v>
      </c>
      <c r="C30" s="76" t="s">
        <v>280</v>
      </c>
      <c r="D30" s="75" t="s">
        <v>281</v>
      </c>
      <c r="E30" s="76" t="s">
        <v>282</v>
      </c>
      <c r="F30" s="102" t="s">
        <v>283</v>
      </c>
      <c r="G30" s="101" t="s">
        <v>284</v>
      </c>
      <c r="H30" s="75" t="s">
        <v>285</v>
      </c>
      <c r="I30" s="76" t="s">
        <v>286</v>
      </c>
      <c r="J30" s="75" t="s">
        <v>320</v>
      </c>
      <c r="K30" s="103" t="s">
        <v>321</v>
      </c>
      <c r="L30" s="75" t="s">
        <v>289</v>
      </c>
    </row>
    <row r="31" spans="1:12" ht="409.5" x14ac:dyDescent="0.25">
      <c r="A31" s="75" t="s">
        <v>323</v>
      </c>
      <c r="B31" s="75" t="s">
        <v>324</v>
      </c>
      <c r="C31" s="76" t="s">
        <v>325</v>
      </c>
      <c r="D31" s="75" t="s">
        <v>326</v>
      </c>
      <c r="E31" s="76" t="s">
        <v>327</v>
      </c>
      <c r="F31" s="102" t="s">
        <v>328</v>
      </c>
      <c r="G31" s="101" t="s">
        <v>329</v>
      </c>
      <c r="H31" s="75" t="s">
        <v>109</v>
      </c>
      <c r="I31" s="76" t="s">
        <v>330</v>
      </c>
      <c r="J31" s="75" t="s">
        <v>192</v>
      </c>
      <c r="K31" s="103" t="s">
        <v>331</v>
      </c>
      <c r="L31" s="75" t="s">
        <v>332</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Újabb tanári 1 szak 3 félév</vt:lpstr>
      <vt:lpstr>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2023-08-25T12:33:49Z</cp:lastPrinted>
  <dcterms:created xsi:type="dcterms:W3CDTF">2023-08-15T07:33:54Z</dcterms:created>
  <dcterms:modified xsi:type="dcterms:W3CDTF">2023-08-30T15:16:50Z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