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tanári\IT 2018-19 tanari mintatantervek\TANÁRI FELKÉSZÍTÉS\Alapfokozat után Z-szak\"/>
    </mc:Choice>
  </mc:AlternateContent>
  <bookViews>
    <workbookView xWindow="0" yWindow="0" windowWidth="21570" windowHeight="9495"/>
  </bookViews>
  <sheets>
    <sheet name="BA BSC utáni Z 4félév" sheetId="6" r:id="rId1"/>
    <sheet name="Leírás" sheetId="7" r:id="rId2"/>
  </sheets>
  <externalReferences>
    <externalReference r:id="rId3"/>
  </externalReferences>
  <definedNames>
    <definedName name="Bejegyzes">[1]Útmutató!$B$8:$B$11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7" l="1"/>
  <c r="I27" i="7"/>
  <c r="I26" i="7"/>
  <c r="I25" i="7"/>
  <c r="I24" i="7"/>
  <c r="I22" i="7"/>
  <c r="I21" i="7"/>
  <c r="I20" i="7"/>
  <c r="I19" i="7"/>
  <c r="I18" i="7"/>
  <c r="I17" i="7"/>
  <c r="I16" i="7"/>
  <c r="I15" i="7"/>
  <c r="I13" i="7"/>
  <c r="I12" i="7"/>
  <c r="I10" i="7"/>
  <c r="I9" i="7"/>
  <c r="I8" i="7"/>
  <c r="I7" i="7"/>
  <c r="I6" i="7"/>
  <c r="I5" i="7"/>
  <c r="I4" i="7"/>
  <c r="J33" i="6" l="1"/>
  <c r="I33" i="6"/>
  <c r="J25" i="6"/>
  <c r="I25" i="6"/>
  <c r="H25" i="6"/>
  <c r="H26" i="6" s="1"/>
  <c r="I17" i="6"/>
  <c r="H18" i="6" s="1"/>
  <c r="H17" i="6"/>
  <c r="H33" i="6" l="1"/>
  <c r="H34" i="6" s="1"/>
  <c r="J28" i="6"/>
  <c r="I28" i="6"/>
  <c r="H28" i="6"/>
  <c r="H29" i="6" s="1"/>
  <c r="M5" i="6" s="1"/>
  <c r="J17" i="6"/>
</calcChain>
</file>

<file path=xl/sharedStrings.xml><?xml version="1.0" encoding="utf-8"?>
<sst xmlns="http://schemas.openxmlformats.org/spreadsheetml/2006/main" count="484" uniqueCount="341">
  <si>
    <t>Tanárképzési szak:</t>
  </si>
  <si>
    <t xml:space="preserve">Szakfelelős: </t>
  </si>
  <si>
    <t>Képzési idő:</t>
  </si>
  <si>
    <t>4 félév</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</si>
  <si>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</si>
  <si>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</si>
  <si>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</si>
  <si>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</si>
  <si>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</si>
  <si>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</si>
  <si>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</si>
  <si>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</si>
  <si>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</si>
  <si>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</si>
  <si>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</si>
  <si>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</si>
  <si>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</si>
  <si>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</si>
  <si>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</si>
  <si>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</si>
  <si>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</si>
  <si>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</si>
  <si>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</si>
  <si>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</si>
  <si>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</si>
  <si>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</si>
  <si>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</si>
  <si>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</si>
  <si>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</si>
  <si>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</si>
  <si>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</si>
  <si>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</si>
  <si>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</si>
  <si>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</si>
  <si>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</si>
  <si>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</si>
  <si>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</si>
  <si>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</si>
  <si>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</si>
  <si>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</si>
  <si>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</si>
  <si>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</si>
  <si>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</si>
  <si>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</si>
  <si>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</si>
  <si>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</si>
  <si>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</si>
  <si>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</si>
  <si>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</si>
  <si>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</si>
  <si>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</si>
  <si>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</si>
  <si>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</si>
  <si>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</si>
  <si>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</si>
  <si>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</si>
  <si>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</si>
  <si>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</si>
  <si>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</si>
  <si>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</si>
  <si>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</si>
  <si>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</si>
  <si>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</si>
  <si>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</si>
  <si>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</si>
  <si>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</si>
  <si>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</si>
  <si>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</si>
  <si>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</si>
  <si>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</si>
  <si>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</si>
  <si>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</si>
  <si>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</si>
  <si>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</si>
  <si>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</si>
  <si>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</si>
  <si>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</si>
  <si>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</si>
  <si>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</si>
  <si>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</si>
  <si>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</si>
  <si>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Teaching Practice</t>
  </si>
  <si>
    <t>KOI</t>
  </si>
  <si>
    <t>Iskolai tanítási gyakorlat</t>
  </si>
  <si>
    <t>Az intézményi kínálat szerint szabadon választható tantárgy</t>
  </si>
  <si>
    <t>Optional course unit</t>
  </si>
  <si>
    <t>C</t>
  </si>
  <si>
    <t>OTK9200</t>
  </si>
  <si>
    <t>Seminars in Blocks</t>
  </si>
  <si>
    <t>Blokkszeminárium (pedagógia-pszichológia)</t>
  </si>
  <si>
    <t>Összefüggő egyéni iskolai gyakorlat, portfólió</t>
  </si>
  <si>
    <t>Individual Practice at the Choosen School, Portfolio</t>
  </si>
  <si>
    <t>Seminars in Blocks (Based on Methodology)</t>
  </si>
  <si>
    <t>Blokkszeminárium (módszertani követő szeminárium)</t>
  </si>
  <si>
    <t>ZTT9000</t>
  </si>
  <si>
    <t>Dr. Halász Judit</t>
  </si>
  <si>
    <t>Alapfokozat és szakképzettség birtokában természettudomány-környezettan szakos tanári szakképzettség megszerzése</t>
  </si>
  <si>
    <t>ZTT9200</t>
  </si>
  <si>
    <t>Dr. Jánvári Miriam Ivett</t>
  </si>
  <si>
    <t>okleveles természettudomány-környezettan szakos  tanár</t>
  </si>
  <si>
    <t>Tanári felkészítés</t>
  </si>
  <si>
    <t>OTK9300</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</si>
  <si>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</si>
  <si>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</si>
  <si>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</si>
  <si>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</si>
  <si>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</si>
  <si>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</si>
  <si>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</si>
  <si>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</si>
  <si>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</si>
  <si>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</si>
  <si>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</si>
  <si>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</si>
  <si>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</si>
  <si>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</si>
  <si>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</si>
  <si>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</si>
  <si>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</si>
  <si>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</si>
  <si>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</si>
  <si>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</si>
  <si>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</si>
  <si>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</si>
  <si>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</si>
  <si>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</si>
  <si>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</si>
  <si>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</si>
  <si>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</si>
  <si>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</si>
  <si>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</si>
  <si>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</si>
  <si>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</si>
  <si>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</si>
  <si>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</si>
  <si>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</si>
  <si>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</si>
  <si>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</si>
  <si>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</si>
  <si>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</si>
  <si>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</si>
  <si>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</si>
  <si>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</si>
  <si>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</si>
  <si>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</si>
  <si>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</si>
  <si>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</si>
  <si>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</si>
  <si>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</si>
  <si>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</si>
  <si>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</si>
  <si>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</si>
  <si>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</si>
  <si>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</si>
  <si>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</si>
  <si>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</si>
  <si>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</si>
  <si>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</si>
  <si>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</si>
  <si>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</si>
  <si>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</si>
  <si>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</si>
  <si>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</si>
  <si>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</si>
  <si>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</si>
  <si>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</si>
  <si>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</si>
  <si>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</si>
  <si>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</si>
  <si>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</si>
  <si>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</si>
  <si>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</si>
  <si>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</si>
  <si>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</si>
  <si>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</si>
  <si>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</si>
  <si>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</si>
  <si>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</si>
  <si>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</si>
  <si>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</si>
  <si>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</si>
  <si>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</si>
  <si>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</si>
  <si>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</si>
  <si>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</si>
  <si>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</si>
  <si>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</si>
  <si>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</si>
  <si>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</si>
  <si>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</si>
  <si>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</si>
  <si>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</si>
  <si>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</si>
  <si>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</si>
  <si>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</si>
  <si>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</si>
  <si>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</si>
  <si>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</si>
  <si>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</si>
  <si>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</si>
  <si>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</si>
  <si>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</si>
  <si>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</si>
  <si>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</si>
  <si>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</si>
  <si>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</si>
  <si>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</si>
  <si>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</si>
  <si>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</si>
  <si>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</si>
  <si>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</si>
  <si>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</si>
  <si>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</si>
  <si>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</si>
  <si>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</si>
  <si>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</si>
  <si>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</si>
  <si>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</si>
  <si>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</si>
  <si>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</si>
  <si>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</si>
  <si>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</si>
  <si>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</si>
  <si>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</si>
  <si>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</si>
  <si>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</si>
  <si>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</si>
  <si>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</si>
  <si>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</si>
  <si>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</si>
  <si>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</si>
  <si>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</si>
  <si>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</si>
  <si>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</si>
  <si>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</si>
  <si>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</si>
  <si>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</si>
  <si>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</si>
  <si>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</si>
  <si>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</si>
  <si>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</si>
  <si>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</si>
  <si>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</si>
  <si>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</si>
  <si>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</si>
  <si>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</si>
  <si>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</si>
  <si>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</si>
  <si>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</si>
  <si>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</si>
  <si>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</si>
  <si>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</si>
  <si>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</si>
  <si>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</si>
  <si>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</si>
  <si>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</si>
  <si>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</si>
  <si>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</si>
  <si>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</si>
  <si>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</si>
  <si>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</si>
  <si>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</si>
  <si>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</si>
  <si>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</si>
  <si>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</si>
  <si>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</si>
  <si>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</si>
  <si>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</si>
  <si>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</si>
  <si>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</si>
  <si>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</si>
  <si>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</si>
  <si>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</si>
  <si>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</si>
  <si>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</si>
  <si>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</si>
  <si>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</si>
  <si>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</si>
  <si>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</si>
  <si>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</si>
  <si>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</si>
  <si>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</si>
  <si>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</si>
  <si>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</si>
  <si>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</si>
  <si>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</si>
  <si>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</si>
  <si>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</si>
  <si>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</si>
  <si>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</si>
  <si>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</si>
  <si>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</si>
  <si>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</si>
  <si>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</si>
  <si>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</si>
  <si>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</si>
  <si>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</si>
  <si>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</si>
  <si>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</si>
  <si>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</si>
  <si>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</si>
  <si>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</si>
  <si>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</si>
  <si>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</si>
  <si>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</si>
  <si>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</si>
  <si>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</si>
  <si>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</si>
  <si>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</si>
  <si>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</si>
  <si>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</si>
  <si>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</si>
  <si>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</si>
  <si>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</si>
  <si>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</si>
  <si>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</si>
  <si>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</si>
  <si>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</si>
  <si>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</si>
  <si>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</si>
  <si>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</si>
  <si>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</si>
  <si>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</si>
  <si>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</si>
  <si>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</si>
  <si>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</si>
  <si>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</si>
  <si>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</si>
  <si>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</si>
  <si>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</si>
  <si>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</si>
  <si>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OTK5005</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</si>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</sst>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indexed="8"/>
      <name val="Arial"/>
      <family val="2"/>
    </font>
    <font>
      <sz val="11"/>
      <color rgb="FF000000"/>
      <name val="Arial"/>
      <family val="2"/>
      <charset val="1"/>
    </font>
    <font>
      <b/>
      <sz val="15"/>
      <color theme="3"/>
      <name val="Calibri"/>
      <family val="2"/>
      <charset val="238"/>
      <scheme val="minor"/>
    </font>
    <font>
      <vertAlign val="superscript"/>
      <sz val="11"/>
      <name val="Arial"/>
      <family val="2"/>
      <charset val="238"/>
    </font>
    <font>
      <sz val="11"/>
      <color theme="5" tint="-0.499984740745262"/>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s>
  <fills count="13">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9">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7" fillId="0" borderId="15" applyNumberFormat="0" applyFill="0" applyAlignment="0" applyProtection="0"/>
  </cellStyleXfs>
  <cellXfs count="128">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0" fontId="5" fillId="0" borderId="9" xfId="0" applyFont="1" applyFill="1" applyBorder="1" applyAlignment="1">
      <alignment vertical="center" wrapText="1"/>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2"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wrapText="1"/>
    </xf>
    <xf numFmtId="0" fontId="15" fillId="5" borderId="9" xfId="0" applyFont="1" applyFill="1" applyBorder="1" applyAlignment="1">
      <alignment vertical="center" wrapText="1"/>
    </xf>
    <xf numFmtId="0" fontId="5" fillId="5" borderId="10" xfId="0" applyFont="1" applyFill="1" applyBorder="1" applyAlignment="1">
      <alignment vertical="center" wrapText="1"/>
    </xf>
    <xf numFmtId="0" fontId="2" fillId="0" borderId="0" xfId="0" applyFont="1" applyBorder="1" applyAlignment="1">
      <alignment vertical="center" wrapText="1"/>
    </xf>
    <xf numFmtId="0" fontId="16" fillId="6" borderId="14" xfId="0" applyFont="1" applyFill="1" applyBorder="1" applyAlignment="1">
      <alignment vertical="center" wrapText="1"/>
    </xf>
    <xf numFmtId="0" fontId="12" fillId="2" borderId="13" xfId="0" applyFont="1" applyFill="1" applyBorder="1" applyAlignment="1">
      <alignment vertical="center"/>
    </xf>
    <xf numFmtId="0" fontId="12" fillId="0" borderId="13" xfId="0" applyFont="1" applyFill="1" applyBorder="1" applyAlignment="1">
      <alignment vertical="center"/>
    </xf>
    <xf numFmtId="0" fontId="2" fillId="0" borderId="0" xfId="0" applyFont="1" applyFill="1" applyAlignment="1">
      <alignment horizontal="center" vertical="center"/>
    </xf>
    <xf numFmtId="0" fontId="9" fillId="0" borderId="16" xfId="0" applyFont="1" applyFill="1" applyBorder="1" applyAlignment="1">
      <alignment vertical="center" wrapText="1"/>
    </xf>
    <xf numFmtId="0" fontId="9" fillId="0" borderId="16" xfId="0" applyFont="1" applyFill="1" applyBorder="1" applyAlignment="1">
      <alignment horizontal="center" vertical="center" wrapText="1"/>
    </xf>
    <xf numFmtId="1" fontId="9" fillId="0" borderId="16" xfId="0" applyNumberFormat="1" applyFont="1" applyFill="1" applyBorder="1" applyAlignment="1">
      <alignment horizontal="center" vertical="center" wrapText="1"/>
    </xf>
    <xf numFmtId="1" fontId="4" fillId="0" borderId="16" xfId="0" applyNumberFormat="1" applyFont="1" applyFill="1" applyBorder="1" applyAlignment="1">
      <alignment horizontal="center" vertical="center" wrapText="1"/>
    </xf>
    <xf numFmtId="0" fontId="9" fillId="0" borderId="16" xfId="0" applyFont="1" applyFill="1" applyBorder="1" applyAlignment="1">
      <alignment horizontal="center" vertical="center"/>
    </xf>
    <xf numFmtId="0" fontId="9" fillId="7" borderId="16" xfId="0" applyFont="1" applyFill="1" applyBorder="1" applyAlignment="1">
      <alignment vertical="center" wrapText="1"/>
    </xf>
    <xf numFmtId="0" fontId="9" fillId="7" borderId="16" xfId="0" applyFont="1" applyFill="1" applyBorder="1" applyAlignment="1">
      <alignment horizontal="center" vertical="center" wrapText="1"/>
    </xf>
    <xf numFmtId="1" fontId="9" fillId="7" borderId="16" xfId="0" applyNumberFormat="1" applyFont="1" applyFill="1" applyBorder="1" applyAlignment="1">
      <alignment horizontal="center" vertical="center" wrapText="1"/>
    </xf>
    <xf numFmtId="1" fontId="4" fillId="7" borderId="16" xfId="0" applyNumberFormat="1" applyFont="1" applyFill="1" applyBorder="1" applyAlignment="1">
      <alignment horizontal="center" vertical="center" wrapText="1"/>
    </xf>
    <xf numFmtId="0" fontId="9" fillId="7" borderId="16" xfId="0" applyFont="1" applyFill="1" applyBorder="1" applyAlignment="1">
      <alignment horizontal="center" vertical="center"/>
    </xf>
    <xf numFmtId="1" fontId="9" fillId="0" borderId="9" xfId="0" applyNumberFormat="1" applyFont="1" applyFill="1" applyBorder="1" applyAlignment="1">
      <alignment vertical="center" wrapText="1"/>
    </xf>
    <xf numFmtId="0" fontId="9" fillId="0" borderId="16" xfId="0" applyFont="1" applyBorder="1" applyAlignment="1">
      <alignment vertical="center" wrapText="1"/>
    </xf>
    <xf numFmtId="0" fontId="9" fillId="7" borderId="16" xfId="0" applyFont="1" applyFill="1" applyBorder="1" applyAlignment="1">
      <alignment wrapText="1"/>
    </xf>
    <xf numFmtId="0" fontId="9" fillId="0" borderId="16" xfId="0" applyFont="1" applyBorder="1" applyAlignment="1">
      <alignment wrapText="1"/>
    </xf>
    <xf numFmtId="0" fontId="9" fillId="8" borderId="16" xfId="0" applyFont="1" applyFill="1" applyBorder="1" applyAlignment="1">
      <alignment vertical="center" wrapText="1"/>
    </xf>
    <xf numFmtId="0" fontId="9" fillId="8" borderId="16" xfId="0" applyFont="1" applyFill="1" applyBorder="1" applyAlignment="1">
      <alignment horizontal="center" vertical="center" wrapText="1"/>
    </xf>
    <xf numFmtId="1" fontId="9" fillId="8" borderId="16" xfId="0" applyNumberFormat="1" applyFont="1" applyFill="1" applyBorder="1" applyAlignment="1">
      <alignment horizontal="center" vertical="center" wrapText="1"/>
    </xf>
    <xf numFmtId="1" fontId="4" fillId="8" borderId="16" xfId="0" applyNumberFormat="1" applyFont="1" applyFill="1" applyBorder="1" applyAlignment="1">
      <alignment horizontal="center" vertical="center" wrapText="1"/>
    </xf>
    <xf numFmtId="0" fontId="9" fillId="8" borderId="16" xfId="0" applyFont="1" applyFill="1" applyBorder="1" applyAlignment="1">
      <alignment horizontal="center" vertical="center"/>
    </xf>
    <xf numFmtId="0" fontId="9" fillId="7" borderId="0" xfId="0" applyFont="1" applyFill="1" applyBorder="1" applyAlignment="1">
      <alignment vertical="center" wrapText="1"/>
    </xf>
    <xf numFmtId="0" fontId="19" fillId="0" borderId="0" xfId="1" applyFont="1" applyBorder="1" applyAlignment="1">
      <alignment vertical="center" wrapText="1"/>
    </xf>
    <xf numFmtId="0" fontId="20" fillId="0" borderId="0" xfId="1" applyFont="1" applyBorder="1" applyAlignment="1">
      <alignment horizontal="left" vertical="center" wrapText="1"/>
    </xf>
    <xf numFmtId="0" fontId="12" fillId="2" borderId="17" xfId="0" applyFont="1" applyFill="1" applyBorder="1" applyAlignment="1">
      <alignment horizontal="left" vertical="center"/>
    </xf>
    <xf numFmtId="0" fontId="12" fillId="2" borderId="13" xfId="0" applyFont="1" applyFill="1" applyBorder="1" applyAlignment="1">
      <alignment horizontal="left" vertical="center"/>
    </xf>
    <xf numFmtId="0" fontId="3" fillId="0" borderId="0" xfId="0" applyFont="1" applyFill="1" applyBorder="1" applyAlignment="1">
      <alignment horizontal="center"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9" fillId="9" borderId="0" xfId="1" applyFont="1" applyFill="1" applyBorder="1" applyAlignment="1">
      <alignment horizontal="left" vertical="center" wrapText="1"/>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1" fontId="14" fillId="5" borderId="11" xfId="0" applyNumberFormat="1" applyFont="1" applyFill="1" applyBorder="1" applyAlignment="1">
      <alignment horizontal="center" vertical="center" wrapText="1"/>
    </xf>
    <xf numFmtId="0" fontId="1" fillId="0" borderId="12" xfId="0" applyFont="1" applyBorder="1" applyAlignment="1">
      <alignment horizontal="center" vertical="center" wrapText="1"/>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1" fillId="0" borderId="0" xfId="0" applyFont="1" applyFill="1" applyBorder="1" applyAlignment="1">
      <alignment horizontal="left" vertical="center"/>
    </xf>
    <xf numFmtId="0" fontId="22" fillId="0" borderId="0" xfId="0" applyFont="1" applyFill="1" applyBorder="1" applyAlignment="1">
      <alignment vertical="center" wrapText="1"/>
    </xf>
    <xf numFmtId="0" fontId="23" fillId="0" borderId="18" xfId="0" applyFont="1" applyFill="1" applyBorder="1" applyAlignment="1">
      <alignment horizontal="left" vertical="top" wrapText="1"/>
    </xf>
    <xf numFmtId="16" fontId="24" fillId="0" borderId="0" xfId="0" applyNumberFormat="1" applyFont="1" applyFill="1" applyBorder="1" applyAlignment="1">
      <alignment vertical="center" wrapText="1"/>
    </xf>
    <xf numFmtId="0" fontId="21" fillId="0" borderId="18"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0" borderId="19" xfId="0" applyFont="1" applyFill="1" applyBorder="1" applyAlignment="1">
      <alignment horizontal="center" vertical="center"/>
    </xf>
    <xf numFmtId="0" fontId="9" fillId="0" borderId="20" xfId="0" applyFont="1" applyFill="1" applyBorder="1" applyAlignment="1">
      <alignment vertical="center" wrapText="1"/>
    </xf>
    <xf numFmtId="0" fontId="9" fillId="11" borderId="20" xfId="0" applyFont="1" applyFill="1" applyBorder="1" applyAlignment="1">
      <alignment vertical="center" wrapText="1"/>
    </xf>
    <xf numFmtId="0" fontId="9" fillId="0" borderId="20" xfId="0" applyFont="1" applyFill="1" applyBorder="1" applyAlignment="1">
      <alignment horizontal="left" vertical="center" wrapText="1"/>
    </xf>
    <xf numFmtId="0" fontId="9" fillId="11" borderId="20" xfId="0" applyFont="1" applyFill="1" applyBorder="1" applyAlignment="1">
      <alignment horizontal="center" vertical="center" wrapText="1"/>
    </xf>
    <xf numFmtId="0" fontId="26" fillId="0" borderId="21" xfId="0" applyFont="1" applyFill="1" applyBorder="1" applyAlignment="1">
      <alignment vertical="center" wrapText="1"/>
    </xf>
    <xf numFmtId="0" fontId="9" fillId="11" borderId="18" xfId="0" applyFont="1" applyFill="1" applyBorder="1" applyAlignment="1">
      <alignment vertical="center" wrapText="1"/>
    </xf>
    <xf numFmtId="0" fontId="9" fillId="11" borderId="22" xfId="0" applyFont="1" applyFill="1" applyBorder="1" applyAlignment="1">
      <alignment vertical="center" wrapText="1"/>
    </xf>
    <xf numFmtId="0" fontId="9" fillId="11" borderId="23" xfId="0" applyFont="1" applyFill="1" applyBorder="1" applyAlignment="1">
      <alignment vertical="center" wrapText="1"/>
    </xf>
    <xf numFmtId="0" fontId="9" fillId="0" borderId="20" xfId="0" applyFont="1" applyFill="1" applyBorder="1" applyAlignment="1">
      <alignment vertical="center"/>
    </xf>
    <xf numFmtId="0" fontId="26" fillId="0" borderId="20" xfId="0" applyFont="1" applyFill="1" applyBorder="1" applyAlignment="1">
      <alignment vertical="center" wrapText="1"/>
    </xf>
    <xf numFmtId="0" fontId="9" fillId="11" borderId="24" xfId="0" applyFont="1" applyFill="1" applyBorder="1" applyAlignment="1">
      <alignment vertical="center" wrapText="1"/>
    </xf>
    <xf numFmtId="0" fontId="9" fillId="0" borderId="0" xfId="0" applyFont="1" applyFill="1" applyBorder="1" applyAlignment="1">
      <alignment horizontal="justify" vertical="center"/>
    </xf>
    <xf numFmtId="0" fontId="9" fillId="0" borderId="18" xfId="0" applyFont="1" applyFill="1" applyBorder="1" applyAlignment="1">
      <alignment vertical="center" wrapText="1"/>
    </xf>
    <xf numFmtId="0" fontId="9" fillId="11" borderId="21" xfId="0" applyFont="1" applyFill="1" applyBorder="1" applyAlignment="1">
      <alignment vertical="center" wrapText="1"/>
    </xf>
    <xf numFmtId="0" fontId="9" fillId="0" borderId="21" xfId="0" applyFont="1" applyFill="1" applyBorder="1" applyAlignment="1">
      <alignment horizontal="left" vertical="center" wrapText="1"/>
    </xf>
    <xf numFmtId="0" fontId="9" fillId="0" borderId="25" xfId="0" applyFont="1" applyFill="1" applyBorder="1" applyAlignment="1">
      <alignment vertical="center" wrapText="1"/>
    </xf>
    <xf numFmtId="0" fontId="9" fillId="11" borderId="20" xfId="0" applyFont="1" applyFill="1" applyBorder="1" applyAlignment="1">
      <alignment vertical="center"/>
    </xf>
    <xf numFmtId="0" fontId="9" fillId="12" borderId="18" xfId="0" applyFont="1" applyFill="1" applyBorder="1" applyAlignment="1">
      <alignment horizontal="left" vertical="center" wrapText="1"/>
    </xf>
    <xf numFmtId="0" fontId="9" fillId="11" borderId="18" xfId="0" applyFont="1" applyFill="1" applyBorder="1" applyAlignment="1">
      <alignment horizontal="left" vertical="center" wrapText="1"/>
    </xf>
    <xf numFmtId="0" fontId="9" fillId="12" borderId="26" xfId="0" applyFont="1" applyFill="1" applyBorder="1" applyAlignment="1">
      <alignment horizontal="left" vertical="center" wrapText="1"/>
    </xf>
    <xf numFmtId="0" fontId="9" fillId="11" borderId="26" xfId="0" applyFont="1" applyFill="1" applyBorder="1" applyAlignment="1">
      <alignment horizontal="left" vertical="center" wrapText="1"/>
    </xf>
    <xf numFmtId="0" fontId="9" fillId="0" borderId="22" xfId="0" applyFont="1" applyFill="1" applyBorder="1" applyAlignment="1">
      <alignment vertical="center" wrapText="1"/>
    </xf>
    <xf numFmtId="0" fontId="9" fillId="11" borderId="27" xfId="0" applyFont="1" applyFill="1" applyBorder="1" applyAlignment="1">
      <alignment vertical="center" wrapText="1"/>
    </xf>
    <xf numFmtId="0" fontId="9" fillId="0" borderId="23" xfId="0" applyFont="1" applyFill="1" applyBorder="1" applyAlignment="1">
      <alignment vertical="center" wrapText="1"/>
    </xf>
    <xf numFmtId="0" fontId="9" fillId="11" borderId="0" xfId="0" applyFont="1" applyFill="1" applyBorder="1" applyAlignment="1">
      <alignment vertical="center" wrapText="1"/>
    </xf>
    <xf numFmtId="0" fontId="9" fillId="11" borderId="25" xfId="0" applyFont="1" applyFill="1" applyBorder="1" applyAlignment="1">
      <alignment vertical="center" wrapText="1"/>
    </xf>
    <xf numFmtId="0" fontId="26" fillId="11" borderId="20" xfId="0" applyFont="1" applyFill="1" applyBorder="1" applyAlignment="1">
      <alignment vertical="center" wrapText="1"/>
    </xf>
    <xf numFmtId="0" fontId="9" fillId="0" borderId="21" xfId="0" applyFont="1" applyFill="1" applyBorder="1" applyAlignment="1">
      <alignment vertical="center" wrapText="1"/>
    </xf>
    <xf numFmtId="0" fontId="9" fillId="11" borderId="20" xfId="0" applyFont="1" applyFill="1" applyBorder="1" applyAlignment="1">
      <alignment horizontal="left" vertical="center" wrapText="1"/>
    </xf>
    <xf numFmtId="0" fontId="26" fillId="11" borderId="28" xfId="0" applyFont="1" applyFill="1" applyBorder="1" applyAlignment="1">
      <alignment vertical="center" wrapText="1"/>
    </xf>
    <xf numFmtId="0" fontId="26" fillId="11" borderId="18" xfId="0" applyFont="1" applyFill="1" applyBorder="1" applyAlignment="1">
      <alignment vertical="center" wrapText="1"/>
    </xf>
    <xf numFmtId="0" fontId="26" fillId="11" borderId="25" xfId="0" applyFont="1" applyFill="1" applyBorder="1" applyAlignment="1">
      <alignment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133350</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zoomScaleNormal="100" workbookViewId="0">
      <selection activeCell="B8" sqref="B8:B9"/>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5" x14ac:dyDescent="0.25">
      <c r="A1" s="1"/>
      <c r="B1" s="2"/>
      <c r="C1" s="41"/>
      <c r="D1" s="43" t="s">
        <v>0</v>
      </c>
      <c r="E1" s="68" t="s">
        <v>100</v>
      </c>
      <c r="F1" s="69"/>
      <c r="G1" s="44"/>
      <c r="H1" s="3"/>
      <c r="I1" s="3"/>
      <c r="J1" s="4" t="s">
        <v>1</v>
      </c>
      <c r="K1" s="45"/>
      <c r="L1" s="2" t="s">
        <v>56</v>
      </c>
      <c r="M1" s="2"/>
      <c r="N1" s="2"/>
    </row>
    <row r="2" spans="1:15" s="8" customFormat="1" ht="15.75" customHeight="1" x14ac:dyDescent="0.25">
      <c r="A2" s="6"/>
      <c r="B2" s="2"/>
      <c r="C2" s="70"/>
      <c r="D2" s="77" t="s">
        <v>96</v>
      </c>
      <c r="E2" s="77"/>
      <c r="F2" s="77"/>
      <c r="G2" s="77"/>
      <c r="H2" s="77"/>
      <c r="I2" s="77"/>
      <c r="J2" s="66"/>
      <c r="K2" s="66"/>
      <c r="L2" s="66"/>
      <c r="M2" s="66"/>
      <c r="N2" s="66"/>
      <c r="O2" s="66"/>
    </row>
    <row r="3" spans="1:15" x14ac:dyDescent="0.25">
      <c r="A3" s="1"/>
      <c r="B3" s="2"/>
      <c r="C3" s="70"/>
      <c r="D3" s="9" t="s">
        <v>2</v>
      </c>
      <c r="E3" s="9" t="s">
        <v>3</v>
      </c>
      <c r="F3" s="10"/>
      <c r="G3" s="2"/>
      <c r="H3" s="3"/>
      <c r="I3" s="3"/>
      <c r="J3" s="11"/>
      <c r="K3" s="12"/>
      <c r="L3" s="12"/>
      <c r="M3" s="7"/>
    </row>
    <row r="4" spans="1:15" x14ac:dyDescent="0.25">
      <c r="A4" s="1"/>
      <c r="B4" s="2"/>
      <c r="C4" s="70"/>
      <c r="D4" s="9" t="s">
        <v>4</v>
      </c>
      <c r="E4" s="13">
        <v>120</v>
      </c>
      <c r="F4" s="14"/>
      <c r="G4" s="2"/>
      <c r="H4" s="3"/>
      <c r="I4" s="15"/>
      <c r="J4" s="16"/>
      <c r="K4" s="15"/>
      <c r="L4" s="17"/>
      <c r="M4" s="18" t="s">
        <v>5</v>
      </c>
    </row>
    <row r="5" spans="1:15" x14ac:dyDescent="0.25">
      <c r="A5" s="1"/>
      <c r="B5" s="2"/>
      <c r="C5" s="19"/>
      <c r="D5" s="14" t="s">
        <v>6</v>
      </c>
      <c r="E5" s="14" t="s">
        <v>99</v>
      </c>
      <c r="F5" s="14"/>
      <c r="G5" s="2"/>
      <c r="H5" s="3"/>
      <c r="I5" s="20"/>
      <c r="J5" s="16"/>
      <c r="K5" s="15" t="s">
        <v>7</v>
      </c>
      <c r="L5" s="17"/>
      <c r="M5" s="18">
        <f>SUM(H18,H26,H29,H34)</f>
        <v>126</v>
      </c>
    </row>
    <row r="6" spans="1:15" x14ac:dyDescent="0.25">
      <c r="A6" s="1"/>
      <c r="B6" s="2"/>
      <c r="C6" s="19"/>
      <c r="D6" s="21"/>
      <c r="E6" s="21"/>
      <c r="F6" s="22"/>
      <c r="G6" s="2"/>
      <c r="H6" s="3"/>
      <c r="I6" s="3"/>
      <c r="J6" s="23"/>
      <c r="K6" s="5"/>
      <c r="L6" s="23"/>
      <c r="M6" s="67"/>
    </row>
    <row r="7" spans="1:15" ht="15" customHeight="1" x14ac:dyDescent="0.25">
      <c r="A7" s="24" t="s">
        <v>26</v>
      </c>
      <c r="B7" s="25"/>
      <c r="C7" s="26"/>
      <c r="D7" s="25"/>
      <c r="E7" s="25"/>
      <c r="F7" s="25"/>
      <c r="G7" s="21"/>
      <c r="H7" s="20"/>
      <c r="I7" s="27"/>
      <c r="J7" s="28"/>
      <c r="K7" s="21"/>
      <c r="L7" s="28"/>
      <c r="M7" s="21"/>
    </row>
    <row r="8" spans="1:15" ht="44.25" customHeight="1" x14ac:dyDescent="0.25">
      <c r="A8" s="71" t="s">
        <v>8</v>
      </c>
      <c r="B8" s="73" t="s">
        <v>9</v>
      </c>
      <c r="C8" s="73" t="s">
        <v>10</v>
      </c>
      <c r="D8" s="75" t="s">
        <v>11</v>
      </c>
      <c r="E8" s="75" t="s">
        <v>12</v>
      </c>
      <c r="F8" s="75" t="s">
        <v>13</v>
      </c>
      <c r="G8" s="73" t="s">
        <v>14</v>
      </c>
      <c r="H8" s="86" t="s">
        <v>15</v>
      </c>
      <c r="I8" s="87"/>
      <c r="J8" s="82" t="s">
        <v>16</v>
      </c>
      <c r="K8" s="73" t="s">
        <v>17</v>
      </c>
      <c r="L8" s="73" t="s">
        <v>18</v>
      </c>
      <c r="M8" s="84" t="s">
        <v>19</v>
      </c>
    </row>
    <row r="9" spans="1:15" ht="26.25" customHeight="1" x14ac:dyDescent="0.25">
      <c r="A9" s="72"/>
      <c r="B9" s="74"/>
      <c r="C9" s="74"/>
      <c r="D9" s="76"/>
      <c r="E9" s="76"/>
      <c r="F9" s="76"/>
      <c r="G9" s="74"/>
      <c r="H9" s="29" t="s">
        <v>20</v>
      </c>
      <c r="I9" s="30" t="s">
        <v>21</v>
      </c>
      <c r="J9" s="83"/>
      <c r="K9" s="74"/>
      <c r="L9" s="74"/>
      <c r="M9" s="85"/>
    </row>
    <row r="10" spans="1:15" x14ac:dyDescent="0.25">
      <c r="A10" s="56">
        <v>1</v>
      </c>
      <c r="B10" s="46" t="s">
        <v>27</v>
      </c>
      <c r="C10" s="46" t="s">
        <v>28</v>
      </c>
      <c r="D10" s="46" t="s">
        <v>29</v>
      </c>
      <c r="E10" s="46"/>
      <c r="F10" s="46" t="s">
        <v>30</v>
      </c>
      <c r="G10" s="47" t="s">
        <v>31</v>
      </c>
      <c r="H10" s="48">
        <v>5</v>
      </c>
      <c r="I10" s="48">
        <v>5</v>
      </c>
      <c r="J10" s="49">
        <v>2</v>
      </c>
      <c r="K10" s="50" t="s">
        <v>22</v>
      </c>
      <c r="L10" s="50" t="s">
        <v>23</v>
      </c>
      <c r="M10" s="46" t="s">
        <v>32</v>
      </c>
    </row>
    <row r="11" spans="1:15" x14ac:dyDescent="0.25">
      <c r="A11" s="56">
        <v>1</v>
      </c>
      <c r="B11" s="46" t="s">
        <v>33</v>
      </c>
      <c r="C11" s="46" t="s">
        <v>34</v>
      </c>
      <c r="D11" s="46" t="s">
        <v>35</v>
      </c>
      <c r="E11" s="46"/>
      <c r="F11" s="46" t="s">
        <v>36</v>
      </c>
      <c r="G11" s="47" t="s">
        <v>31</v>
      </c>
      <c r="H11" s="48">
        <v>0</v>
      </c>
      <c r="I11" s="48">
        <v>9</v>
      </c>
      <c r="J11" s="49">
        <v>2</v>
      </c>
      <c r="K11" s="50" t="s">
        <v>37</v>
      </c>
      <c r="L11" s="50" t="s">
        <v>23</v>
      </c>
      <c r="M11" s="46" t="s">
        <v>38</v>
      </c>
    </row>
    <row r="12" spans="1:15" ht="28.5" x14ac:dyDescent="0.25">
      <c r="A12" s="56">
        <v>1</v>
      </c>
      <c r="B12" s="46" t="s">
        <v>48</v>
      </c>
      <c r="C12" s="46" t="s">
        <v>49</v>
      </c>
      <c r="D12" s="57" t="s">
        <v>50</v>
      </c>
      <c r="E12" s="46"/>
      <c r="F12" s="46" t="s">
        <v>51</v>
      </c>
      <c r="G12" s="47" t="s">
        <v>31</v>
      </c>
      <c r="H12" s="48">
        <v>0</v>
      </c>
      <c r="I12" s="48">
        <v>9</v>
      </c>
      <c r="J12" s="49">
        <v>2</v>
      </c>
      <c r="K12" s="50" t="s">
        <v>22</v>
      </c>
      <c r="L12" s="50" t="s">
        <v>23</v>
      </c>
      <c r="M12" s="46" t="s">
        <v>52</v>
      </c>
    </row>
    <row r="13" spans="1:15" x14ac:dyDescent="0.25">
      <c r="A13" s="56">
        <v>1</v>
      </c>
      <c r="B13" s="46" t="s">
        <v>53</v>
      </c>
      <c r="C13" s="46" t="s">
        <v>54</v>
      </c>
      <c r="D13" s="46" t="s">
        <v>55</v>
      </c>
      <c r="E13" s="46"/>
      <c r="F13" s="46" t="s">
        <v>56</v>
      </c>
      <c r="G13" s="47" t="s">
        <v>31</v>
      </c>
      <c r="H13" s="48">
        <v>0</v>
      </c>
      <c r="I13" s="48">
        <v>9</v>
      </c>
      <c r="J13" s="49">
        <v>2</v>
      </c>
      <c r="K13" s="50" t="s">
        <v>22</v>
      </c>
      <c r="L13" s="50" t="s">
        <v>23</v>
      </c>
      <c r="M13" s="46" t="s">
        <v>57</v>
      </c>
    </row>
    <row r="14" spans="1:15" ht="30.75" x14ac:dyDescent="0.25">
      <c r="A14" s="56">
        <v>1</v>
      </c>
      <c r="B14" s="46" t="s">
        <v>62</v>
      </c>
      <c r="C14" s="57" t="s">
        <v>65</v>
      </c>
      <c r="D14" s="46" t="s">
        <v>63</v>
      </c>
      <c r="E14" s="46"/>
      <c r="F14" s="60" t="s">
        <v>98</v>
      </c>
      <c r="G14" s="47" t="s">
        <v>31</v>
      </c>
      <c r="H14" s="48">
        <v>0</v>
      </c>
      <c r="I14" s="48">
        <v>9</v>
      </c>
      <c r="J14" s="49">
        <v>2</v>
      </c>
      <c r="K14" s="50" t="s">
        <v>22</v>
      </c>
      <c r="L14" s="50" t="s">
        <v>23</v>
      </c>
      <c r="M14" s="46" t="s">
        <v>64</v>
      </c>
    </row>
    <row r="15" spans="1:15" ht="28.5" x14ac:dyDescent="0.25">
      <c r="A15" s="56">
        <v>1</v>
      </c>
      <c r="B15" s="46" t="s">
        <v>70</v>
      </c>
      <c r="C15" s="46" t="s">
        <v>71</v>
      </c>
      <c r="D15" s="59" t="s">
        <v>72</v>
      </c>
      <c r="E15" s="46"/>
      <c r="F15" s="46" t="s">
        <v>73</v>
      </c>
      <c r="G15" s="47" t="s">
        <v>31</v>
      </c>
      <c r="H15" s="48">
        <v>0</v>
      </c>
      <c r="I15" s="48">
        <v>9</v>
      </c>
      <c r="J15" s="49">
        <v>2</v>
      </c>
      <c r="K15" s="50" t="s">
        <v>22</v>
      </c>
      <c r="L15" s="50" t="s">
        <v>23</v>
      </c>
      <c r="M15" s="46"/>
    </row>
    <row r="16" spans="1:15" ht="28.5" x14ac:dyDescent="0.25">
      <c r="A16" s="56">
        <v>1</v>
      </c>
      <c r="B16" s="46" t="s">
        <v>74</v>
      </c>
      <c r="C16" s="46" t="s">
        <v>75</v>
      </c>
      <c r="D16" s="46" t="s">
        <v>76</v>
      </c>
      <c r="E16" s="46"/>
      <c r="F16" s="46" t="s">
        <v>30</v>
      </c>
      <c r="G16" s="47" t="s">
        <v>31</v>
      </c>
      <c r="H16" s="48">
        <v>5</v>
      </c>
      <c r="I16" s="48">
        <v>0</v>
      </c>
      <c r="J16" s="49">
        <v>2</v>
      </c>
      <c r="K16" s="50" t="s">
        <v>24</v>
      </c>
      <c r="L16" s="50" t="s">
        <v>23</v>
      </c>
      <c r="M16" s="46"/>
    </row>
    <row r="17" spans="1:13" x14ac:dyDescent="0.25">
      <c r="A17" s="32"/>
      <c r="B17" s="33"/>
      <c r="C17" s="33"/>
      <c r="D17" s="33"/>
      <c r="E17" s="33"/>
      <c r="F17" s="33"/>
      <c r="G17" s="33"/>
      <c r="H17" s="34">
        <f>SUM(H10:H16)</f>
        <v>10</v>
      </c>
      <c r="I17" s="34">
        <f>SUM(I10:I16)</f>
        <v>50</v>
      </c>
      <c r="J17" s="34">
        <f>SUM(J10:J16)</f>
        <v>14</v>
      </c>
      <c r="K17" s="35"/>
      <c r="L17" s="35"/>
      <c r="M17" s="33"/>
    </row>
    <row r="18" spans="1:13" ht="25.5" x14ac:dyDescent="0.25">
      <c r="A18" s="32"/>
      <c r="B18" s="33"/>
      <c r="C18" s="33"/>
      <c r="D18" s="33"/>
      <c r="E18" s="33"/>
      <c r="F18" s="33"/>
      <c r="G18" s="36" t="s">
        <v>25</v>
      </c>
      <c r="H18" s="78">
        <f>SUM(H17:I17)</f>
        <v>60</v>
      </c>
      <c r="I18" s="79"/>
      <c r="J18" s="37"/>
      <c r="K18" s="35"/>
      <c r="L18" s="35"/>
      <c r="M18" s="33"/>
    </row>
    <row r="19" spans="1:13" ht="28.5" x14ac:dyDescent="0.25">
      <c r="A19" s="42">
        <v>2</v>
      </c>
      <c r="B19" s="51" t="s">
        <v>39</v>
      </c>
      <c r="C19" s="51" t="s">
        <v>40</v>
      </c>
      <c r="D19" s="51" t="s">
        <v>41</v>
      </c>
      <c r="E19" s="51"/>
      <c r="F19" s="51" t="s">
        <v>42</v>
      </c>
      <c r="G19" s="52" t="s">
        <v>31</v>
      </c>
      <c r="H19" s="53">
        <v>5</v>
      </c>
      <c r="I19" s="53">
        <v>5</v>
      </c>
      <c r="J19" s="54">
        <v>2</v>
      </c>
      <c r="K19" s="55" t="s">
        <v>24</v>
      </c>
      <c r="L19" s="55" t="s">
        <v>23</v>
      </c>
      <c r="M19" s="51" t="s">
        <v>43</v>
      </c>
    </row>
    <row r="20" spans="1:13" ht="28.5" x14ac:dyDescent="0.25">
      <c r="A20" s="42">
        <v>2</v>
      </c>
      <c r="B20" s="51" t="s">
        <v>44</v>
      </c>
      <c r="C20" s="51" t="s">
        <v>45</v>
      </c>
      <c r="D20" s="51" t="s">
        <v>46</v>
      </c>
      <c r="E20" s="51"/>
      <c r="F20" s="51" t="s">
        <v>98</v>
      </c>
      <c r="G20" s="52" t="s">
        <v>31</v>
      </c>
      <c r="H20" s="53">
        <v>0</v>
      </c>
      <c r="I20" s="53">
        <v>9</v>
      </c>
      <c r="J20" s="54">
        <v>2</v>
      </c>
      <c r="K20" s="55" t="s">
        <v>22</v>
      </c>
      <c r="L20" s="55" t="s">
        <v>23</v>
      </c>
      <c r="M20" s="51" t="s">
        <v>47</v>
      </c>
    </row>
    <row r="21" spans="1:13" ht="28.5" x14ac:dyDescent="0.25">
      <c r="A21" s="42">
        <v>2</v>
      </c>
      <c r="B21" s="51" t="s">
        <v>58</v>
      </c>
      <c r="C21" s="51" t="s">
        <v>59</v>
      </c>
      <c r="D21" s="51" t="s">
        <v>60</v>
      </c>
      <c r="E21" s="51"/>
      <c r="F21" s="51" t="s">
        <v>56</v>
      </c>
      <c r="G21" s="52" t="s">
        <v>31</v>
      </c>
      <c r="H21" s="53">
        <v>0</v>
      </c>
      <c r="I21" s="53">
        <v>5</v>
      </c>
      <c r="J21" s="54">
        <v>2</v>
      </c>
      <c r="K21" s="55" t="s">
        <v>22</v>
      </c>
      <c r="L21" s="55" t="s">
        <v>23</v>
      </c>
      <c r="M21" s="51" t="s">
        <v>61</v>
      </c>
    </row>
    <row r="22" spans="1:13" x14ac:dyDescent="0.25">
      <c r="A22" s="42">
        <v>2</v>
      </c>
      <c r="B22" s="51" t="s">
        <v>66</v>
      </c>
      <c r="C22" s="51" t="s">
        <v>67</v>
      </c>
      <c r="D22" s="58" t="s">
        <v>68</v>
      </c>
      <c r="E22" s="51"/>
      <c r="F22" s="51" t="s">
        <v>51</v>
      </c>
      <c r="G22" s="52" t="s">
        <v>31</v>
      </c>
      <c r="H22" s="53">
        <v>0</v>
      </c>
      <c r="I22" s="53">
        <v>9</v>
      </c>
      <c r="J22" s="54">
        <v>2</v>
      </c>
      <c r="K22" s="55" t="s">
        <v>22</v>
      </c>
      <c r="L22" s="55" t="s">
        <v>23</v>
      </c>
      <c r="M22" s="51" t="s">
        <v>69</v>
      </c>
    </row>
    <row r="23" spans="1:13" x14ac:dyDescent="0.25">
      <c r="A23" s="42">
        <v>2</v>
      </c>
      <c r="B23" s="51" t="s">
        <v>77</v>
      </c>
      <c r="C23" s="51" t="s">
        <v>78</v>
      </c>
      <c r="D23" s="51" t="s">
        <v>79</v>
      </c>
      <c r="E23" s="51"/>
      <c r="F23" s="51" t="s">
        <v>73</v>
      </c>
      <c r="G23" s="52" t="s">
        <v>31</v>
      </c>
      <c r="H23" s="53">
        <v>0</v>
      </c>
      <c r="I23" s="53">
        <v>9</v>
      </c>
      <c r="J23" s="54">
        <v>2</v>
      </c>
      <c r="K23" s="55" t="s">
        <v>22</v>
      </c>
      <c r="L23" s="55" t="s">
        <v>23</v>
      </c>
      <c r="M23" s="51" t="s">
        <v>80</v>
      </c>
    </row>
    <row r="24" spans="1:13" ht="28.5" x14ac:dyDescent="0.25">
      <c r="A24" s="42">
        <v>2</v>
      </c>
      <c r="B24" s="51"/>
      <c r="C24" s="51" t="s">
        <v>84</v>
      </c>
      <c r="D24" s="51" t="s">
        <v>85</v>
      </c>
      <c r="E24" s="51"/>
      <c r="F24" s="51"/>
      <c r="G24" s="52"/>
      <c r="H24" s="53">
        <v>0</v>
      </c>
      <c r="I24" s="53">
        <v>5</v>
      </c>
      <c r="J24" s="54">
        <v>2</v>
      </c>
      <c r="K24" s="55"/>
      <c r="L24" s="55" t="s">
        <v>86</v>
      </c>
      <c r="M24" s="65"/>
    </row>
    <row r="25" spans="1:13" x14ac:dyDescent="0.25">
      <c r="A25" s="32"/>
      <c r="B25" s="33"/>
      <c r="C25" s="33"/>
      <c r="D25" s="33"/>
      <c r="E25" s="33"/>
      <c r="F25" s="33"/>
      <c r="G25" s="33"/>
      <c r="H25" s="38">
        <f>SUM(H19:H24)</f>
        <v>5</v>
      </c>
      <c r="I25" s="38">
        <f>SUM(I19:I24)</f>
        <v>42</v>
      </c>
      <c r="J25" s="38">
        <f>SUM(J19:J24)</f>
        <v>12</v>
      </c>
      <c r="K25" s="35"/>
      <c r="L25" s="35"/>
      <c r="M25" s="33"/>
    </row>
    <row r="26" spans="1:13" ht="25.5" x14ac:dyDescent="0.25">
      <c r="A26" s="32"/>
      <c r="B26" s="33"/>
      <c r="C26" s="33"/>
      <c r="D26" s="33"/>
      <c r="E26" s="33"/>
      <c r="F26" s="33"/>
      <c r="G26" s="36" t="s">
        <v>25</v>
      </c>
      <c r="H26" s="78">
        <f>SUM(H25:I25)</f>
        <v>47</v>
      </c>
      <c r="I26" s="79"/>
      <c r="J26" s="38"/>
      <c r="K26" s="35"/>
      <c r="L26" s="35"/>
      <c r="M26" s="33"/>
    </row>
    <row r="27" spans="1:13" x14ac:dyDescent="0.25">
      <c r="A27" s="56">
        <v>3</v>
      </c>
      <c r="B27" s="60" t="s">
        <v>94</v>
      </c>
      <c r="C27" s="60" t="s">
        <v>83</v>
      </c>
      <c r="D27" s="60" t="s">
        <v>81</v>
      </c>
      <c r="E27" s="60"/>
      <c r="F27" s="60" t="s">
        <v>95</v>
      </c>
      <c r="G27" s="61" t="s">
        <v>82</v>
      </c>
      <c r="H27" s="62">
        <v>0</v>
      </c>
      <c r="I27" s="62">
        <v>9</v>
      </c>
      <c r="J27" s="63">
        <v>2</v>
      </c>
      <c r="K27" s="64" t="s">
        <v>22</v>
      </c>
      <c r="L27" s="64" t="s">
        <v>23</v>
      </c>
      <c r="M27" s="31"/>
    </row>
    <row r="28" spans="1:13" x14ac:dyDescent="0.25">
      <c r="A28" s="32"/>
      <c r="B28" s="39"/>
      <c r="C28" s="39"/>
      <c r="D28" s="33"/>
      <c r="E28" s="33"/>
      <c r="F28" s="33"/>
      <c r="G28" s="33"/>
      <c r="H28" s="38">
        <f>SUM(H27:H27)</f>
        <v>0</v>
      </c>
      <c r="I28" s="38">
        <f>SUM(I27:I27)</f>
        <v>9</v>
      </c>
      <c r="J28" s="38">
        <f>SUM(J27:J27)</f>
        <v>2</v>
      </c>
      <c r="K28" s="35"/>
      <c r="L28" s="35"/>
      <c r="M28" s="33"/>
    </row>
    <row r="29" spans="1:13" ht="25.5" x14ac:dyDescent="0.25">
      <c r="A29" s="32"/>
      <c r="B29" s="39"/>
      <c r="C29" s="39"/>
      <c r="D29" s="33"/>
      <c r="E29" s="33"/>
      <c r="F29" s="33"/>
      <c r="G29" s="36" t="s">
        <v>25</v>
      </c>
      <c r="H29" s="78">
        <f>SUM(H28:I28)</f>
        <v>9</v>
      </c>
      <c r="I29" s="79"/>
      <c r="J29" s="38"/>
      <c r="K29" s="35"/>
      <c r="L29" s="35"/>
      <c r="M29" s="33"/>
    </row>
    <row r="30" spans="1:13" x14ac:dyDescent="0.25">
      <c r="A30" s="42">
        <v>4</v>
      </c>
      <c r="B30" s="51" t="s">
        <v>87</v>
      </c>
      <c r="C30" s="51" t="s">
        <v>89</v>
      </c>
      <c r="D30" s="51" t="s">
        <v>88</v>
      </c>
      <c r="E30" s="51"/>
      <c r="F30" s="51" t="s">
        <v>30</v>
      </c>
      <c r="G30" s="52" t="s">
        <v>31</v>
      </c>
      <c r="H30" s="53">
        <v>0</v>
      </c>
      <c r="I30" s="53">
        <v>5</v>
      </c>
      <c r="J30" s="54">
        <v>2</v>
      </c>
      <c r="K30" s="55" t="s">
        <v>37</v>
      </c>
      <c r="L30" s="55" t="s">
        <v>23</v>
      </c>
      <c r="M30" s="42"/>
    </row>
    <row r="31" spans="1:13" ht="28.5" x14ac:dyDescent="0.25">
      <c r="A31" s="42">
        <v>4</v>
      </c>
      <c r="B31" s="51" t="s">
        <v>97</v>
      </c>
      <c r="C31" s="51" t="s">
        <v>93</v>
      </c>
      <c r="D31" s="51" t="s">
        <v>92</v>
      </c>
      <c r="E31" s="51"/>
      <c r="F31" s="51" t="s">
        <v>95</v>
      </c>
      <c r="G31" s="52" t="s">
        <v>82</v>
      </c>
      <c r="H31" s="53">
        <v>0</v>
      </c>
      <c r="I31" s="53">
        <v>5</v>
      </c>
      <c r="J31" s="54">
        <v>2</v>
      </c>
      <c r="K31" s="55" t="s">
        <v>37</v>
      </c>
      <c r="L31" s="55" t="s">
        <v>23</v>
      </c>
      <c r="M31" s="42"/>
    </row>
    <row r="32" spans="1:13" x14ac:dyDescent="0.25">
      <c r="A32" s="42">
        <v>4</v>
      </c>
      <c r="B32" s="51" t="s">
        <v>101</v>
      </c>
      <c r="C32" s="51" t="s">
        <v>90</v>
      </c>
      <c r="D32" s="51" t="s">
        <v>91</v>
      </c>
      <c r="E32" s="51"/>
      <c r="F32" s="51" t="s">
        <v>56</v>
      </c>
      <c r="G32" s="52" t="s">
        <v>31</v>
      </c>
      <c r="H32" s="53"/>
      <c r="I32" s="53"/>
      <c r="J32" s="54">
        <v>10</v>
      </c>
      <c r="K32" s="55" t="s">
        <v>22</v>
      </c>
      <c r="L32" s="55" t="s">
        <v>23</v>
      </c>
      <c r="M32" s="42"/>
    </row>
    <row r="33" spans="1:13" x14ac:dyDescent="0.25">
      <c r="A33" s="32"/>
      <c r="B33" s="40"/>
      <c r="C33" s="40"/>
      <c r="D33" s="40"/>
      <c r="E33" s="33"/>
      <c r="F33" s="33"/>
      <c r="G33" s="33"/>
      <c r="H33" s="38">
        <f>SUM(H30:H32)</f>
        <v>0</v>
      </c>
      <c r="I33" s="38">
        <f>SUM(I30:I32)</f>
        <v>10</v>
      </c>
      <c r="J33" s="38">
        <f>SUM(J30:J32)</f>
        <v>14</v>
      </c>
      <c r="K33" s="35"/>
      <c r="L33" s="35"/>
      <c r="M33" s="33"/>
    </row>
    <row r="34" spans="1:13" ht="25.5" x14ac:dyDescent="0.25">
      <c r="A34" s="32"/>
      <c r="B34" s="33"/>
      <c r="C34" s="33"/>
      <c r="D34" s="33"/>
      <c r="E34" s="33"/>
      <c r="F34" s="33"/>
      <c r="G34" s="36" t="s">
        <v>25</v>
      </c>
      <c r="H34" s="80">
        <f>SUM(H33:I33)</f>
        <v>10</v>
      </c>
      <c r="I34" s="81"/>
      <c r="J34" s="38"/>
      <c r="K34" s="35"/>
      <c r="L34" s="35"/>
      <c r="M34" s="33"/>
    </row>
  </sheetData>
  <mergeCells count="19">
    <mergeCell ref="M8:M9"/>
    <mergeCell ref="H18:I18"/>
    <mergeCell ref="H26:I26"/>
    <mergeCell ref="E8:E9"/>
    <mergeCell ref="F8:F9"/>
    <mergeCell ref="G8:G9"/>
    <mergeCell ref="H8:I8"/>
    <mergeCell ref="H29:I29"/>
    <mergeCell ref="H34:I34"/>
    <mergeCell ref="J8:J9"/>
    <mergeCell ref="K8:K9"/>
    <mergeCell ref="L8:L9"/>
    <mergeCell ref="E1:F1"/>
    <mergeCell ref="C2:C4"/>
    <mergeCell ref="A8:A9"/>
    <mergeCell ref="B8:B9"/>
    <mergeCell ref="C8:C9"/>
    <mergeCell ref="D8:D9"/>
    <mergeCell ref="D2:I2"/>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topLeftCell="C1" zoomScale="60" zoomScaleNormal="100" workbookViewId="0">
      <selection activeCell="G4" sqref="G4"/>
    </sheetView>
  </sheetViews>
  <sheetFormatPr defaultRowHeight="15" x14ac:dyDescent="0.25"/>
  <cols>
    <col min="2" max="2" width="27.85546875" bestFit="1" customWidth="1"/>
    <col min="3" max="3" width="26.7109375" customWidth="1"/>
    <col min="4" max="4" width="62" bestFit="1" customWidth="1"/>
    <col min="5" max="5" width="55.7109375" bestFit="1" customWidth="1"/>
    <col min="6" max="6" width="60.42578125" bestFit="1" customWidth="1"/>
    <col min="7" max="7" width="64.85546875" bestFit="1" customWidth="1"/>
    <col min="8" max="8" width="14.42578125" bestFit="1" customWidth="1"/>
    <col min="9" max="9" width="18.42578125" customWidth="1"/>
    <col min="10" max="10" width="26.7109375" bestFit="1" customWidth="1"/>
    <col min="11" max="11" width="37.42578125" bestFit="1" customWidth="1"/>
    <col min="12" max="12" width="43.42578125" bestFit="1" customWidth="1"/>
  </cols>
  <sheetData>
    <row r="1" spans="1:12" ht="20.25" x14ac:dyDescent="0.25">
      <c r="A1" s="88" t="s">
        <v>102</v>
      </c>
      <c r="B1" s="88" t="s">
        <v>103</v>
      </c>
      <c r="C1" s="89"/>
      <c r="D1" s="90"/>
      <c r="E1" s="90"/>
      <c r="F1" s="89"/>
      <c r="G1" s="89"/>
      <c r="H1" s="89"/>
      <c r="I1" s="89"/>
      <c r="J1" s="89"/>
      <c r="K1" s="89"/>
      <c r="L1" s="91"/>
    </row>
    <row r="2" spans="1:12" ht="20.25" x14ac:dyDescent="0.25">
      <c r="A2" s="92">
        <v>1</v>
      </c>
      <c r="B2" s="93">
        <v>2</v>
      </c>
      <c r="C2" s="93"/>
      <c r="D2" s="93">
        <v>3</v>
      </c>
      <c r="E2" s="93"/>
      <c r="F2" s="93">
        <v>4</v>
      </c>
      <c r="G2" s="93"/>
      <c r="H2" s="93">
        <v>5</v>
      </c>
      <c r="I2" s="93"/>
      <c r="J2" s="93">
        <v>6</v>
      </c>
      <c r="K2" s="93"/>
      <c r="L2" s="92">
        <v>7</v>
      </c>
    </row>
    <row r="3" spans="1:12" ht="171" customHeight="1" x14ac:dyDescent="0.25">
      <c r="A3" s="94" t="s">
        <v>9</v>
      </c>
      <c r="B3" s="95" t="s">
        <v>104</v>
      </c>
      <c r="C3" s="95" t="s">
        <v>105</v>
      </c>
      <c r="D3" s="95" t="s">
        <v>106</v>
      </c>
      <c r="E3" s="95" t="s">
        <v>107</v>
      </c>
      <c r="F3" s="94" t="s">
        <v>108</v>
      </c>
      <c r="G3" s="94" t="s">
        <v>109</v>
      </c>
      <c r="H3" s="94" t="s">
        <v>110</v>
      </c>
      <c r="I3" s="94" t="s">
        <v>111</v>
      </c>
      <c r="J3" s="94" t="s">
        <v>112</v>
      </c>
      <c r="K3" s="94" t="s">
        <v>113</v>
      </c>
      <c r="L3" s="94" t="s">
        <v>114</v>
      </c>
    </row>
    <row r="4" spans="1:12" ht="409.5" x14ac:dyDescent="0.25">
      <c r="A4" s="96" t="s">
        <v>115</v>
      </c>
      <c r="B4" s="96" t="s">
        <v>28</v>
      </c>
      <c r="C4" s="97" t="s">
        <v>116</v>
      </c>
      <c r="D4" s="96" t="s">
        <v>117</v>
      </c>
      <c r="E4" s="97" t="s">
        <v>118</v>
      </c>
      <c r="F4" s="96" t="s">
        <v>119</v>
      </c>
      <c r="G4" s="97" t="s">
        <v>120</v>
      </c>
      <c r="H4" s="96" t="s">
        <v>121</v>
      </c>
      <c r="I4" s="97" t="str">
        <f>IF(ISBLANK(H4),"",VLOOKUP(H4,[1]Útmutató!$B$8:$C$11,2,FALSE))</f>
        <v>examination</v>
      </c>
      <c r="J4" s="98" t="s">
        <v>122</v>
      </c>
      <c r="K4" s="97" t="s">
        <v>123</v>
      </c>
      <c r="L4" s="96" t="s">
        <v>124</v>
      </c>
    </row>
    <row r="5" spans="1:12" ht="409.5" x14ac:dyDescent="0.25">
      <c r="A5" s="96" t="s">
        <v>125</v>
      </c>
      <c r="B5" s="96" t="s">
        <v>126</v>
      </c>
      <c r="C5" s="99" t="s">
        <v>127</v>
      </c>
      <c r="D5" s="96" t="s">
        <v>128</v>
      </c>
      <c r="E5" s="97" t="s">
        <v>129</v>
      </c>
      <c r="F5" s="96" t="s">
        <v>130</v>
      </c>
      <c r="G5" s="97" t="s">
        <v>131</v>
      </c>
      <c r="H5" s="96" t="s">
        <v>132</v>
      </c>
      <c r="I5" s="97" t="str">
        <f>IF(ISBLANK(H5),"",VLOOKUP(H5,[1]Útmutató!$B$8:$C$11,2,FALSE))</f>
        <v>signature with qualification</v>
      </c>
      <c r="J5" s="96" t="s">
        <v>133</v>
      </c>
      <c r="K5" s="97" t="s">
        <v>134</v>
      </c>
      <c r="L5" s="96" t="s">
        <v>135</v>
      </c>
    </row>
    <row r="6" spans="1:12" ht="409.5" x14ac:dyDescent="0.25">
      <c r="A6" s="96" t="s">
        <v>136</v>
      </c>
      <c r="B6" s="96" t="s">
        <v>137</v>
      </c>
      <c r="C6" s="97" t="s">
        <v>138</v>
      </c>
      <c r="D6" s="96" t="s">
        <v>139</v>
      </c>
      <c r="E6" s="97" t="s">
        <v>140</v>
      </c>
      <c r="F6" s="96" t="s">
        <v>141</v>
      </c>
      <c r="G6" s="97" t="s">
        <v>142</v>
      </c>
      <c r="H6" s="96" t="s">
        <v>132</v>
      </c>
      <c r="I6" s="97" t="str">
        <f>IF(ISBLANK(H6),"",VLOOKUP(H6,[1]Útmutató!$B$8:$C$11,2,FALSE))</f>
        <v>signature with qualification</v>
      </c>
      <c r="J6" s="96" t="s">
        <v>143</v>
      </c>
      <c r="K6" s="97" t="s">
        <v>144</v>
      </c>
      <c r="L6" s="96" t="s">
        <v>145</v>
      </c>
    </row>
    <row r="7" spans="1:12" ht="409.5" x14ac:dyDescent="0.25">
      <c r="A7" s="96" t="s">
        <v>146</v>
      </c>
      <c r="B7" s="96" t="s">
        <v>40</v>
      </c>
      <c r="C7" s="97" t="s">
        <v>147</v>
      </c>
      <c r="D7" s="96" t="s">
        <v>148</v>
      </c>
      <c r="E7" s="97" t="s">
        <v>149</v>
      </c>
      <c r="F7" s="96" t="s">
        <v>150</v>
      </c>
      <c r="G7" s="97" t="s">
        <v>151</v>
      </c>
      <c r="H7" s="96" t="s">
        <v>121</v>
      </c>
      <c r="I7" s="97" t="str">
        <f>IF(ISBLANK(H7),"",VLOOKUP(H7,[1]Útmutató!$B$8:$C$11,2,FALSE))</f>
        <v>examination</v>
      </c>
      <c r="J7" s="98" t="s">
        <v>152</v>
      </c>
      <c r="K7" s="97" t="s">
        <v>153</v>
      </c>
      <c r="L7" s="96" t="s">
        <v>154</v>
      </c>
    </row>
    <row r="8" spans="1:12" ht="409.5" x14ac:dyDescent="0.25">
      <c r="A8" s="96" t="s">
        <v>155</v>
      </c>
      <c r="B8" s="96" t="s">
        <v>45</v>
      </c>
      <c r="C8" s="97" t="s">
        <v>156</v>
      </c>
      <c r="D8" s="96" t="s">
        <v>157</v>
      </c>
      <c r="E8" s="97" t="s">
        <v>158</v>
      </c>
      <c r="F8" s="100" t="s">
        <v>159</v>
      </c>
      <c r="G8" s="101" t="s">
        <v>160</v>
      </c>
      <c r="H8" s="96" t="s">
        <v>161</v>
      </c>
      <c r="I8" s="97" t="str">
        <f>IF(ISBLANK(H8),"",VLOOKUP(H8,[1]Útmutató!$B$8:$C$11,2,FALSE))</f>
        <v>term grade</v>
      </c>
      <c r="J8" s="96" t="s">
        <v>162</v>
      </c>
      <c r="K8" s="97" t="s">
        <v>163</v>
      </c>
      <c r="L8" s="96" t="s">
        <v>164</v>
      </c>
    </row>
    <row r="9" spans="1:12" ht="409.5" x14ac:dyDescent="0.25">
      <c r="A9" s="96" t="s">
        <v>165</v>
      </c>
      <c r="B9" s="96" t="s">
        <v>166</v>
      </c>
      <c r="C9" s="97" t="s">
        <v>167</v>
      </c>
      <c r="D9" s="96" t="s">
        <v>168</v>
      </c>
      <c r="E9" s="97" t="s">
        <v>169</v>
      </c>
      <c r="F9" s="96" t="s">
        <v>170</v>
      </c>
      <c r="G9" s="97" t="s">
        <v>171</v>
      </c>
      <c r="H9" s="96" t="s">
        <v>132</v>
      </c>
      <c r="I9" s="97" t="str">
        <f>IF(ISBLANK(H9),"",VLOOKUP(H9,[1]Útmutató!$B$8:$C$11,2,FALSE))</f>
        <v>signature with qualification</v>
      </c>
      <c r="J9" s="96" t="s">
        <v>172</v>
      </c>
      <c r="K9" s="97" t="s">
        <v>173</v>
      </c>
      <c r="L9" s="96" t="s">
        <v>174</v>
      </c>
    </row>
    <row r="10" spans="1:12" ht="409.5" x14ac:dyDescent="0.25">
      <c r="A10" s="96" t="s">
        <v>175</v>
      </c>
      <c r="B10" s="96" t="s">
        <v>49</v>
      </c>
      <c r="C10" s="97" t="s">
        <v>50</v>
      </c>
      <c r="D10" s="96" t="s">
        <v>176</v>
      </c>
      <c r="E10" s="97" t="s">
        <v>177</v>
      </c>
      <c r="F10" s="100" t="s">
        <v>178</v>
      </c>
      <c r="G10" s="97" t="s">
        <v>179</v>
      </c>
      <c r="H10" s="96" t="s">
        <v>161</v>
      </c>
      <c r="I10" s="97" t="str">
        <f>IF(ISBLANK(H10),"",VLOOKUP(H10,[1]Útmutató!$B$8:$C$11,2,FALSE))</f>
        <v>term grade</v>
      </c>
      <c r="J10" s="96" t="s">
        <v>180</v>
      </c>
      <c r="K10" s="97" t="s">
        <v>181</v>
      </c>
      <c r="L10" s="96" t="s">
        <v>182</v>
      </c>
    </row>
    <row r="11" spans="1:12" ht="409.5" x14ac:dyDescent="0.25">
      <c r="A11" s="96" t="s">
        <v>183</v>
      </c>
      <c r="B11" s="96" t="s">
        <v>184</v>
      </c>
      <c r="C11" s="97" t="s">
        <v>185</v>
      </c>
      <c r="D11" s="96" t="s">
        <v>186</v>
      </c>
      <c r="E11" s="102" t="s">
        <v>187</v>
      </c>
      <c r="F11" s="100" t="s">
        <v>188</v>
      </c>
      <c r="G11" s="103" t="s">
        <v>189</v>
      </c>
      <c r="H11" s="96" t="s">
        <v>190</v>
      </c>
      <c r="I11" s="103" t="s">
        <v>191</v>
      </c>
      <c r="J11" s="104" t="s">
        <v>161</v>
      </c>
      <c r="K11" s="103" t="s">
        <v>192</v>
      </c>
      <c r="L11" s="98" t="s">
        <v>193</v>
      </c>
    </row>
    <row r="12" spans="1:12" ht="409.5" x14ac:dyDescent="0.25">
      <c r="A12" s="96" t="s">
        <v>194</v>
      </c>
      <c r="B12" s="96" t="s">
        <v>195</v>
      </c>
      <c r="C12" s="97" t="s">
        <v>196</v>
      </c>
      <c r="D12" s="96" t="s">
        <v>197</v>
      </c>
      <c r="E12" s="102" t="s">
        <v>198</v>
      </c>
      <c r="F12" s="105" t="s">
        <v>199</v>
      </c>
      <c r="G12" s="103" t="s">
        <v>200</v>
      </c>
      <c r="H12" s="96" t="s">
        <v>132</v>
      </c>
      <c r="I12" s="97" t="str">
        <f>IF(ISBLANK(H12),"",VLOOKUP(H12,[1]Útmutató!$B$8:$C$11,2,FALSE))</f>
        <v>signature with qualification</v>
      </c>
      <c r="J12" s="96" t="s">
        <v>201</v>
      </c>
      <c r="K12" s="97" t="s">
        <v>202</v>
      </c>
      <c r="L12" s="96" t="s">
        <v>203</v>
      </c>
    </row>
    <row r="13" spans="1:12" ht="409.5" x14ac:dyDescent="0.25">
      <c r="A13" s="96" t="s">
        <v>204</v>
      </c>
      <c r="B13" s="96" t="s">
        <v>205</v>
      </c>
      <c r="C13" s="106" t="s">
        <v>206</v>
      </c>
      <c r="D13" s="96" t="s">
        <v>207</v>
      </c>
      <c r="E13" s="102" t="s">
        <v>208</v>
      </c>
      <c r="F13" s="107" t="s">
        <v>209</v>
      </c>
      <c r="G13" s="103" t="s">
        <v>210</v>
      </c>
      <c r="H13" s="96" t="s">
        <v>132</v>
      </c>
      <c r="I13" s="97" t="str">
        <f>IF(ISBLANK(H13),"",VLOOKUP(H13,[1]Útmutató!$B$8:$C$11,2,FALSE))</f>
        <v>signature with qualification</v>
      </c>
      <c r="J13" s="96" t="s">
        <v>211</v>
      </c>
      <c r="K13" s="97" t="s">
        <v>212</v>
      </c>
      <c r="L13" s="96" t="s">
        <v>213</v>
      </c>
    </row>
    <row r="14" spans="1:12" ht="409.5" x14ac:dyDescent="0.25">
      <c r="A14" s="96" t="s">
        <v>214</v>
      </c>
      <c r="B14" s="96" t="s">
        <v>59</v>
      </c>
      <c r="C14" s="97" t="s">
        <v>215</v>
      </c>
      <c r="D14" s="98" t="s">
        <v>216</v>
      </c>
      <c r="E14" s="102" t="s">
        <v>217</v>
      </c>
      <c r="F14" s="108" t="s">
        <v>218</v>
      </c>
      <c r="G14" s="103" t="s">
        <v>219</v>
      </c>
      <c r="H14" s="96" t="s">
        <v>190</v>
      </c>
      <c r="I14" s="97" t="s">
        <v>191</v>
      </c>
      <c r="J14" s="104" t="s">
        <v>161</v>
      </c>
      <c r="K14" s="97" t="s">
        <v>192</v>
      </c>
      <c r="L14" s="96" t="s">
        <v>220</v>
      </c>
    </row>
    <row r="15" spans="1:12" ht="409.5" x14ac:dyDescent="0.25">
      <c r="A15" s="96" t="s">
        <v>221</v>
      </c>
      <c r="B15" s="96" t="s">
        <v>222</v>
      </c>
      <c r="C15" s="109" t="s">
        <v>223</v>
      </c>
      <c r="D15" s="110" t="s">
        <v>224</v>
      </c>
      <c r="E15" s="102" t="s">
        <v>225</v>
      </c>
      <c r="F15" s="111" t="s">
        <v>170</v>
      </c>
      <c r="G15" s="103" t="s">
        <v>226</v>
      </c>
      <c r="H15" s="96" t="s">
        <v>132</v>
      </c>
      <c r="I15" s="97" t="str">
        <f>IF(ISBLANK(H15),"",VLOOKUP(H15,[1]Útmutató!$B$8:$C$11,2,FALSE))</f>
        <v>signature with qualification</v>
      </c>
      <c r="J15" s="104" t="s">
        <v>172</v>
      </c>
      <c r="K15" s="112" t="s">
        <v>227</v>
      </c>
      <c r="L15" s="96" t="s">
        <v>174</v>
      </c>
    </row>
    <row r="16" spans="1:12" ht="409.5" x14ac:dyDescent="0.25">
      <c r="A16" s="96" t="s">
        <v>228</v>
      </c>
      <c r="B16" s="96" t="s">
        <v>229</v>
      </c>
      <c r="C16" s="106" t="s">
        <v>230</v>
      </c>
      <c r="D16" s="113" t="s">
        <v>231</v>
      </c>
      <c r="E16" s="114" t="s">
        <v>232</v>
      </c>
      <c r="F16" s="115" t="s">
        <v>233</v>
      </c>
      <c r="G16" s="116" t="s">
        <v>234</v>
      </c>
      <c r="H16" s="96" t="s">
        <v>132</v>
      </c>
      <c r="I16" s="97" t="str">
        <f>IF(ISBLANK(H16),"",VLOOKUP(H16,[1]Útmutató!$B$8:$C$11,2,FALSE))</f>
        <v>signature with qualification</v>
      </c>
      <c r="J16" s="96" t="s">
        <v>172</v>
      </c>
      <c r="K16" s="97" t="s">
        <v>235</v>
      </c>
      <c r="L16" s="113" t="s">
        <v>236</v>
      </c>
    </row>
    <row r="17" spans="1:12" ht="409.5" x14ac:dyDescent="0.25">
      <c r="A17" s="96" t="s">
        <v>237</v>
      </c>
      <c r="B17" s="117" t="s">
        <v>238</v>
      </c>
      <c r="C17" s="102" t="s">
        <v>239</v>
      </c>
      <c r="D17" s="105" t="s">
        <v>240</v>
      </c>
      <c r="E17" s="118" t="s">
        <v>241</v>
      </c>
      <c r="F17" s="105" t="s">
        <v>242</v>
      </c>
      <c r="G17" s="97" t="s">
        <v>243</v>
      </c>
      <c r="H17" s="119" t="s">
        <v>161</v>
      </c>
      <c r="I17" s="97" t="str">
        <f>IF(ISBLANK(H17),"",VLOOKUP(H17,[1]Útmutató!$B$8:$C$11,2,FALSE))</f>
        <v>term grade</v>
      </c>
      <c r="J17" s="96" t="s">
        <v>244</v>
      </c>
      <c r="K17" s="120" t="s">
        <v>245</v>
      </c>
      <c r="L17" s="96" t="s">
        <v>246</v>
      </c>
    </row>
    <row r="18" spans="1:12" ht="409.5" x14ac:dyDescent="0.25">
      <c r="A18" s="96" t="s">
        <v>247</v>
      </c>
      <c r="B18" s="96" t="s">
        <v>67</v>
      </c>
      <c r="C18" s="121" t="s">
        <v>68</v>
      </c>
      <c r="D18" s="111" t="s">
        <v>248</v>
      </c>
      <c r="E18" s="97" t="s">
        <v>249</v>
      </c>
      <c r="F18" s="111" t="s">
        <v>250</v>
      </c>
      <c r="G18" s="121" t="s">
        <v>251</v>
      </c>
      <c r="H18" s="96" t="s">
        <v>161</v>
      </c>
      <c r="I18" s="97" t="str">
        <f>IF(ISBLANK(H18),"",VLOOKUP(H18,[1]Útmutató!$B$8:$C$11,2,FALSE))</f>
        <v>term grade</v>
      </c>
      <c r="J18" s="96" t="s">
        <v>252</v>
      </c>
      <c r="K18" s="97" t="s">
        <v>253</v>
      </c>
      <c r="L18" s="96" t="s">
        <v>254</v>
      </c>
    </row>
    <row r="19" spans="1:12" ht="409.5" x14ac:dyDescent="0.25">
      <c r="A19" s="96" t="s">
        <v>255</v>
      </c>
      <c r="B19" s="96" t="s">
        <v>71</v>
      </c>
      <c r="C19" s="97" t="s">
        <v>256</v>
      </c>
      <c r="D19" s="96" t="s">
        <v>257</v>
      </c>
      <c r="E19" s="97" t="s">
        <v>258</v>
      </c>
      <c r="F19" s="96" t="s">
        <v>259</v>
      </c>
      <c r="G19" s="122" t="s">
        <v>260</v>
      </c>
      <c r="H19" s="96" t="s">
        <v>161</v>
      </c>
      <c r="I19" s="97" t="str">
        <f>IF(ISBLANK(H19),"",VLOOKUP(H19,[1]Útmutató!$B$8:$C$11,2,FALSE))</f>
        <v>term grade</v>
      </c>
      <c r="J19" s="96" t="s">
        <v>261</v>
      </c>
      <c r="K19" s="97" t="s">
        <v>262</v>
      </c>
      <c r="L19" s="98" t="s">
        <v>263</v>
      </c>
    </row>
    <row r="20" spans="1:12" ht="409.5" x14ac:dyDescent="0.25">
      <c r="A20" s="96" t="s">
        <v>264</v>
      </c>
      <c r="B20" s="96" t="s">
        <v>78</v>
      </c>
      <c r="C20" s="97" t="s">
        <v>79</v>
      </c>
      <c r="D20" s="96" t="s">
        <v>265</v>
      </c>
      <c r="E20" s="97" t="s">
        <v>266</v>
      </c>
      <c r="F20" s="96" t="s">
        <v>267</v>
      </c>
      <c r="G20" s="97" t="s">
        <v>268</v>
      </c>
      <c r="H20" s="96" t="s">
        <v>269</v>
      </c>
      <c r="I20" s="97" t="str">
        <f>IF(ISBLANK(H20),"",VLOOKUP(H20,[1]Útmutató!$B$8:$C$11,2,FALSE))</f>
        <v>term grade</v>
      </c>
      <c r="J20" s="96" t="s">
        <v>270</v>
      </c>
      <c r="K20" s="97" t="s">
        <v>271</v>
      </c>
      <c r="L20" s="96" t="s">
        <v>272</v>
      </c>
    </row>
    <row r="21" spans="1:12" ht="409.5" x14ac:dyDescent="0.25">
      <c r="A21" s="96" t="s">
        <v>273</v>
      </c>
      <c r="B21" s="96" t="s">
        <v>274</v>
      </c>
      <c r="C21" s="97" t="s">
        <v>76</v>
      </c>
      <c r="D21" s="96" t="s">
        <v>275</v>
      </c>
      <c r="E21" s="97" t="s">
        <v>276</v>
      </c>
      <c r="F21" s="96" t="s">
        <v>277</v>
      </c>
      <c r="G21" s="122" t="s">
        <v>278</v>
      </c>
      <c r="H21" s="96" t="s">
        <v>121</v>
      </c>
      <c r="I21" s="97" t="str">
        <f>IF(ISBLANK(H21),"",VLOOKUP(H21,[1]Útmutató!$B$8:$C$11,2,FALSE))</f>
        <v>examination</v>
      </c>
      <c r="J21" s="98" t="s">
        <v>122</v>
      </c>
      <c r="K21" s="97" t="s">
        <v>123</v>
      </c>
      <c r="L21" s="96" t="s">
        <v>279</v>
      </c>
    </row>
    <row r="22" spans="1:12" ht="409.5" x14ac:dyDescent="0.25">
      <c r="A22" s="96" t="s">
        <v>280</v>
      </c>
      <c r="B22" s="96" t="s">
        <v>89</v>
      </c>
      <c r="C22" s="97" t="s">
        <v>281</v>
      </c>
      <c r="D22" s="96" t="s">
        <v>282</v>
      </c>
      <c r="E22" s="97" t="s">
        <v>283</v>
      </c>
      <c r="F22" s="96" t="s">
        <v>284</v>
      </c>
      <c r="G22" s="122" t="s">
        <v>285</v>
      </c>
      <c r="H22" s="96" t="s">
        <v>132</v>
      </c>
      <c r="I22" s="97" t="str">
        <f>IF(ISBLANK(H22),"",VLOOKUP(H22,[1]Útmutató!$B$8:$C$11,2,FALSE))</f>
        <v>signature with qualification</v>
      </c>
      <c r="J22" s="96" t="s">
        <v>286</v>
      </c>
      <c r="K22" s="97" t="s">
        <v>287</v>
      </c>
      <c r="L22" s="96" t="s">
        <v>288</v>
      </c>
    </row>
    <row r="23" spans="1:12" ht="409.5" x14ac:dyDescent="0.25">
      <c r="A23" s="96" t="s">
        <v>289</v>
      </c>
      <c r="B23" s="96" t="s">
        <v>90</v>
      </c>
      <c r="C23" s="97" t="s">
        <v>290</v>
      </c>
      <c r="D23" s="96" t="s">
        <v>291</v>
      </c>
      <c r="E23" s="97" t="s">
        <v>292</v>
      </c>
      <c r="F23" s="123" t="s">
        <v>293</v>
      </c>
      <c r="G23" s="122" t="s">
        <v>294</v>
      </c>
      <c r="H23" s="96" t="s">
        <v>295</v>
      </c>
      <c r="I23" s="97" t="s">
        <v>296</v>
      </c>
      <c r="J23" s="96" t="s">
        <v>297</v>
      </c>
      <c r="K23" s="124" t="s">
        <v>298</v>
      </c>
      <c r="L23" s="96" t="s">
        <v>299</v>
      </c>
    </row>
    <row r="24" spans="1:12" ht="409.5" x14ac:dyDescent="0.25">
      <c r="A24" s="96" t="s">
        <v>300</v>
      </c>
      <c r="B24" s="96" t="s">
        <v>301</v>
      </c>
      <c r="C24" s="97" t="s">
        <v>46</v>
      </c>
      <c r="D24" s="96" t="s">
        <v>302</v>
      </c>
      <c r="E24" s="106" t="s">
        <v>303</v>
      </c>
      <c r="F24" s="100" t="s">
        <v>304</v>
      </c>
      <c r="G24" s="125" t="s">
        <v>305</v>
      </c>
      <c r="H24" s="96" t="s">
        <v>161</v>
      </c>
      <c r="I24" s="97" t="str">
        <f>IF(ISBLANK(H24),"",VLOOKUP(H24,[1]Útmutató!$B$8:$C$11,2,FALSE))</f>
        <v>term grade</v>
      </c>
      <c r="J24" s="96" t="s">
        <v>162</v>
      </c>
      <c r="K24" s="97" t="s">
        <v>163</v>
      </c>
      <c r="L24" s="96" t="s">
        <v>164</v>
      </c>
    </row>
    <row r="25" spans="1:12" ht="409.5" x14ac:dyDescent="0.25">
      <c r="A25" s="96" t="s">
        <v>306</v>
      </c>
      <c r="B25" s="96" t="s">
        <v>307</v>
      </c>
      <c r="C25" s="102" t="s">
        <v>308</v>
      </c>
      <c r="D25" s="105" t="s">
        <v>240</v>
      </c>
      <c r="E25" s="118" t="s">
        <v>241</v>
      </c>
      <c r="F25" s="108" t="s">
        <v>242</v>
      </c>
      <c r="G25" s="126" t="s">
        <v>243</v>
      </c>
      <c r="H25" s="119" t="s">
        <v>161</v>
      </c>
      <c r="I25" s="97" t="str">
        <f>IF(ISBLANK(H25),"",VLOOKUP(H25,[1]Útmutató!$B$8:$C$11,2,FALSE))</f>
        <v>term grade</v>
      </c>
      <c r="J25" s="96" t="s">
        <v>244</v>
      </c>
      <c r="K25" s="120" t="s">
        <v>245</v>
      </c>
      <c r="L25" s="96" t="s">
        <v>246</v>
      </c>
    </row>
    <row r="26" spans="1:12" ht="409.5" x14ac:dyDescent="0.25">
      <c r="A26" s="96" t="s">
        <v>309</v>
      </c>
      <c r="B26" s="96" t="s">
        <v>310</v>
      </c>
      <c r="C26" s="97" t="s">
        <v>76</v>
      </c>
      <c r="D26" s="96" t="s">
        <v>311</v>
      </c>
      <c r="E26" s="121" t="s">
        <v>276</v>
      </c>
      <c r="F26" s="111" t="s">
        <v>312</v>
      </c>
      <c r="G26" s="127" t="s">
        <v>278</v>
      </c>
      <c r="H26" s="96" t="s">
        <v>121</v>
      </c>
      <c r="I26" s="97" t="str">
        <f>IF(ISBLANK(H26),"",VLOOKUP(H26,[1]Útmutató!$B$8:$C$11,2,FALSE))</f>
        <v>examination</v>
      </c>
      <c r="J26" s="98" t="s">
        <v>313</v>
      </c>
      <c r="K26" s="97" t="s">
        <v>123</v>
      </c>
      <c r="L26" s="96" t="s">
        <v>314</v>
      </c>
    </row>
    <row r="27" spans="1:12" ht="409.5" x14ac:dyDescent="0.25">
      <c r="A27" s="96" t="s">
        <v>315</v>
      </c>
      <c r="B27" s="96" t="s">
        <v>316</v>
      </c>
      <c r="C27" s="97" t="s">
        <v>281</v>
      </c>
      <c r="D27" s="96" t="s">
        <v>317</v>
      </c>
      <c r="E27" s="97" t="s">
        <v>283</v>
      </c>
      <c r="F27" s="96" t="s">
        <v>318</v>
      </c>
      <c r="G27" s="122" t="s">
        <v>285</v>
      </c>
      <c r="H27" s="96" t="s">
        <v>132</v>
      </c>
      <c r="I27" s="97" t="str">
        <f>IF(ISBLANK(H27),"",VLOOKUP(H27,[1]Útmutató!$B$8:$C$11,2,FALSE))</f>
        <v>signature with qualification</v>
      </c>
      <c r="J27" s="96" t="s">
        <v>319</v>
      </c>
      <c r="K27" s="97" t="s">
        <v>287</v>
      </c>
      <c r="L27" s="96" t="s">
        <v>320</v>
      </c>
    </row>
    <row r="28" spans="1:12" ht="409.5" x14ac:dyDescent="0.25">
      <c r="A28" s="96" t="s">
        <v>321</v>
      </c>
      <c r="B28" s="96" t="s">
        <v>322</v>
      </c>
      <c r="C28" s="99" t="s">
        <v>127</v>
      </c>
      <c r="D28" s="96" t="s">
        <v>323</v>
      </c>
      <c r="E28" s="97" t="s">
        <v>324</v>
      </c>
      <c r="F28" s="96" t="s">
        <v>325</v>
      </c>
      <c r="G28" s="122" t="s">
        <v>326</v>
      </c>
      <c r="H28" s="96" t="s">
        <v>132</v>
      </c>
      <c r="I28" s="97" t="str">
        <f>IF(ISBLANK(H28),"",VLOOKUP(H28,[1]Útmutató!$B$8:$C$11,2,FALSE))</f>
        <v>signature with qualification</v>
      </c>
      <c r="J28" s="96" t="s">
        <v>133</v>
      </c>
      <c r="K28" s="97" t="s">
        <v>327</v>
      </c>
      <c r="L28" s="96" t="s">
        <v>135</v>
      </c>
    </row>
    <row r="29" spans="1:12" ht="409.5" x14ac:dyDescent="0.25">
      <c r="A29" s="96" t="s">
        <v>328</v>
      </c>
      <c r="B29" s="96" t="s">
        <v>90</v>
      </c>
      <c r="C29" s="97" t="s">
        <v>290</v>
      </c>
      <c r="D29" s="96" t="s">
        <v>291</v>
      </c>
      <c r="E29" s="97" t="s">
        <v>292</v>
      </c>
      <c r="F29" s="123" t="s">
        <v>293</v>
      </c>
      <c r="G29" s="122" t="s">
        <v>294</v>
      </c>
      <c r="H29" s="96" t="s">
        <v>295</v>
      </c>
      <c r="I29" s="97" t="s">
        <v>296</v>
      </c>
      <c r="J29" s="96" t="s">
        <v>329</v>
      </c>
      <c r="K29" s="124" t="s">
        <v>330</v>
      </c>
      <c r="L29" s="96" t="s">
        <v>299</v>
      </c>
    </row>
    <row r="30" spans="1:12" ht="409.5" x14ac:dyDescent="0.25">
      <c r="A30" s="96" t="s">
        <v>101</v>
      </c>
      <c r="B30" s="96" t="s">
        <v>90</v>
      </c>
      <c r="C30" s="97" t="s">
        <v>290</v>
      </c>
      <c r="D30" s="96" t="s">
        <v>291</v>
      </c>
      <c r="E30" s="97" t="s">
        <v>292</v>
      </c>
      <c r="F30" s="123" t="s">
        <v>293</v>
      </c>
      <c r="G30" s="122" t="s">
        <v>294</v>
      </c>
      <c r="H30" s="96" t="s">
        <v>295</v>
      </c>
      <c r="I30" s="97" t="s">
        <v>296</v>
      </c>
      <c r="J30" s="96" t="s">
        <v>329</v>
      </c>
      <c r="K30" s="124" t="s">
        <v>330</v>
      </c>
      <c r="L30" s="96" t="s">
        <v>299</v>
      </c>
    </row>
    <row r="31" spans="1:12" ht="409.5" x14ac:dyDescent="0.25">
      <c r="A31" s="96" t="s">
        <v>331</v>
      </c>
      <c r="B31" s="96" t="s">
        <v>332</v>
      </c>
      <c r="C31" s="97" t="s">
        <v>333</v>
      </c>
      <c r="D31" s="96" t="s">
        <v>334</v>
      </c>
      <c r="E31" s="97" t="s">
        <v>335</v>
      </c>
      <c r="F31" s="123" t="s">
        <v>336</v>
      </c>
      <c r="G31" s="122" t="s">
        <v>337</v>
      </c>
      <c r="H31" s="96" t="s">
        <v>132</v>
      </c>
      <c r="I31" s="97" t="s">
        <v>338</v>
      </c>
      <c r="J31" s="96" t="s">
        <v>211</v>
      </c>
      <c r="K31" s="124" t="s">
        <v>339</v>
      </c>
      <c r="L31" s="96" t="s">
        <v>340</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pageSetup paperSize="9" scale="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BA BSC utáni Z 4félév</vt:lpstr>
      <vt:lpstr>Leírás</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2023-08-25T13:55:27Z</cp:lastPrinted>
  <dcterms:created xsi:type="dcterms:W3CDTF">2023-08-15T07:33:54Z</dcterms:created>
  <dcterms:modified xsi:type="dcterms:W3CDTF">2023-08-30T15:20:04Z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