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tanári\IT 2018-19 tanari mintatantervek\TANÁRI FELKÉSZÍTÉS\10 félév\"/>
    </mc:Choice>
  </mc:AlternateContent>
  <bookViews>
    <workbookView xWindow="0" yWindow="0" windowWidth="28800" windowHeight="11100"/>
  </bookViews>
  <sheets>
    <sheet name="10 féléves" sheetId="15" r:id="rId1"/>
    <sheet name="BA_BSc után 2 szak 6 félév" sheetId="16" r:id="rId2"/>
    <sheet name="BA_BSC+minor után kétszakos 4 f" sheetId="17" r:id="rId3"/>
    <sheet name="BA BSc után 1 szak 2 félév" sheetId="2" r:id="rId4"/>
    <sheet name="Részben megf.BA BSc után 1sz 3f" sheetId="3" r:id="rId5"/>
    <sheet name="Újabb tanári 1 szak 3 félév" sheetId="4" r:id="rId6"/>
    <sheet name="Újabb tanári 1 szak 4 f (Z is)" sheetId="5" r:id="rId7"/>
    <sheet name="BA BSC utáni Z 4félév" sheetId="6" r:id="rId8"/>
    <sheet name="Megh. MSc utáni Z 4f" sheetId="7" r:id="rId9"/>
    <sheet name="Megf. tanári utáni Z 2 félév" sheetId="8" r:id="rId10"/>
    <sheet name="Megf. tanár tanító utáni Z 6 f" sheetId="14" r:id="rId11"/>
    <sheet name="MA MSC tanári 2 félév Z" sheetId="11" r:id="rId12"/>
    <sheet name="MA MSc utáni tanár 2 félév" sheetId="9" r:id="rId13"/>
    <sheet name="Nem tanári MSc mérnökt_közgt." sheetId="10" r:id="rId14"/>
    <sheet name="Szakmai 3 félév" sheetId="12" r:id="rId15"/>
    <sheet name="Szakmai 2 félév" sheetId="13" r:id="rId1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6" i="17" l="1"/>
  <c r="K106" i="17"/>
  <c r="J106" i="17"/>
  <c r="J107" i="17" s="1"/>
  <c r="I106" i="17"/>
  <c r="H106" i="17"/>
  <c r="H107" i="17" s="1"/>
  <c r="L87" i="17"/>
  <c r="K87" i="17"/>
  <c r="J87" i="17"/>
  <c r="J88" i="17" s="1"/>
  <c r="I87" i="17"/>
  <c r="H87" i="17"/>
  <c r="L68" i="17"/>
  <c r="K68" i="17"/>
  <c r="J68" i="17"/>
  <c r="J69" i="17" s="1"/>
  <c r="I68" i="17"/>
  <c r="H68" i="17"/>
  <c r="L62" i="17"/>
  <c r="K62" i="17"/>
  <c r="J62" i="17"/>
  <c r="I62" i="17"/>
  <c r="H62" i="17"/>
  <c r="H63" i="17" s="1"/>
  <c r="H69" i="17" l="1"/>
  <c r="J63" i="17"/>
  <c r="H88" i="17"/>
  <c r="N5" i="17" s="1"/>
  <c r="O5" i="17"/>
  <c r="L137" i="15" l="1"/>
  <c r="K137" i="15"/>
  <c r="J137" i="15"/>
  <c r="J138" i="15" s="1"/>
  <c r="I137" i="15"/>
  <c r="H137" i="15"/>
  <c r="H138" i="15" s="1"/>
  <c r="L118" i="15"/>
  <c r="K118" i="15"/>
  <c r="J118" i="15"/>
  <c r="I118" i="15"/>
  <c r="H118" i="15"/>
  <c r="L100" i="15"/>
  <c r="K100" i="15"/>
  <c r="J100" i="15"/>
  <c r="J101" i="15" s="1"/>
  <c r="I100" i="15"/>
  <c r="H100" i="15"/>
  <c r="H101" i="15" s="1"/>
  <c r="L82" i="15"/>
  <c r="K82" i="15"/>
  <c r="J82" i="15"/>
  <c r="J83" i="15" s="1"/>
  <c r="I82" i="15"/>
  <c r="H82" i="15"/>
  <c r="L64" i="15"/>
  <c r="K64" i="15"/>
  <c r="J64" i="15"/>
  <c r="J65" i="15" s="1"/>
  <c r="I64" i="15"/>
  <c r="H64" i="15"/>
  <c r="L45" i="15"/>
  <c r="K45" i="15"/>
  <c r="J45" i="15"/>
  <c r="I45" i="15"/>
  <c r="H46" i="15" s="1"/>
  <c r="H45" i="15"/>
  <c r="L27" i="15"/>
  <c r="K27" i="15"/>
  <c r="J27" i="15"/>
  <c r="I27" i="15"/>
  <c r="H27" i="15"/>
  <c r="H28" i="15" s="1"/>
  <c r="L23" i="15"/>
  <c r="K23" i="15"/>
  <c r="J23" i="15"/>
  <c r="I23" i="15"/>
  <c r="H23" i="15"/>
  <c r="L17" i="15"/>
  <c r="K17" i="15"/>
  <c r="J17" i="15"/>
  <c r="J18" i="15" s="1"/>
  <c r="I17" i="15"/>
  <c r="H17" i="15"/>
  <c r="H18" i="15" s="1"/>
  <c r="L12" i="15"/>
  <c r="K12" i="15"/>
  <c r="J12" i="15"/>
  <c r="I12" i="15"/>
  <c r="H13" i="15" s="1"/>
  <c r="H12" i="15"/>
  <c r="J28" i="15" l="1"/>
  <c r="H65" i="15"/>
  <c r="J13" i="15"/>
  <c r="O4" i="15" s="1"/>
  <c r="H24" i="15"/>
  <c r="N4" i="15" s="1"/>
  <c r="J46" i="15"/>
  <c r="H83" i="15"/>
  <c r="J119" i="15"/>
  <c r="J24" i="15"/>
  <c r="H119" i="15"/>
  <c r="J33" i="13" l="1"/>
  <c r="I33" i="13"/>
  <c r="H33" i="13"/>
  <c r="I19" i="13"/>
  <c r="H19" i="13"/>
  <c r="I42" i="12"/>
  <c r="H43" i="12" s="1"/>
  <c r="J42" i="12"/>
  <c r="H42" i="12"/>
  <c r="H32" i="12"/>
  <c r="I32" i="12"/>
  <c r="J32" i="12"/>
  <c r="I21" i="12"/>
  <c r="H21" i="12"/>
  <c r="I29" i="10"/>
  <c r="I23" i="10"/>
  <c r="H23" i="10"/>
  <c r="I75" i="9"/>
  <c r="H75" i="9"/>
  <c r="I53" i="9"/>
  <c r="J53" i="9"/>
  <c r="H53" i="9"/>
  <c r="J30" i="11"/>
  <c r="I30" i="11"/>
  <c r="H30" i="11"/>
  <c r="J23" i="11"/>
  <c r="I23" i="11"/>
  <c r="H23" i="11"/>
  <c r="J46" i="14"/>
  <c r="I46" i="14"/>
  <c r="H47" i="14" s="1"/>
  <c r="H46" i="14"/>
  <c r="H42" i="14"/>
  <c r="J41" i="14"/>
  <c r="I41" i="14"/>
  <c r="H41" i="14"/>
  <c r="H32" i="14"/>
  <c r="H37" i="14"/>
  <c r="J36" i="14"/>
  <c r="I36" i="14"/>
  <c r="H36" i="14"/>
  <c r="J31" i="14"/>
  <c r="I31" i="14"/>
  <c r="H31" i="14"/>
  <c r="H25" i="14"/>
  <c r="H18" i="14"/>
  <c r="J24" i="14"/>
  <c r="I24" i="14"/>
  <c r="H24" i="14"/>
  <c r="J17" i="14"/>
  <c r="I17" i="14"/>
  <c r="H17" i="14"/>
  <c r="J13" i="8"/>
  <c r="I13" i="8"/>
  <c r="J36" i="7"/>
  <c r="I36" i="7"/>
  <c r="H36" i="7"/>
  <c r="J27" i="7"/>
  <c r="I27" i="7"/>
  <c r="H27" i="7"/>
  <c r="H28" i="7" s="1"/>
  <c r="J18" i="7"/>
  <c r="H19" i="7"/>
  <c r="I18" i="7"/>
  <c r="H18" i="7"/>
  <c r="J33" i="6"/>
  <c r="I33" i="6"/>
  <c r="J25" i="6"/>
  <c r="I25" i="6"/>
  <c r="H25" i="6"/>
  <c r="H26" i="6" s="1"/>
  <c r="I17" i="6"/>
  <c r="H18" i="6" s="1"/>
  <c r="H17" i="6"/>
  <c r="I29" i="5"/>
  <c r="J29" i="5"/>
  <c r="I32" i="4"/>
  <c r="H33" i="4" s="1"/>
  <c r="H32" i="4"/>
  <c r="I39" i="3"/>
  <c r="H39" i="3"/>
  <c r="I30" i="3"/>
  <c r="H30" i="3"/>
  <c r="I18" i="3"/>
  <c r="H18" i="3"/>
  <c r="H19" i="3" s="1"/>
  <c r="H28" i="2"/>
  <c r="M6" i="2" s="1"/>
  <c r="I46" i="2"/>
  <c r="H46" i="2"/>
  <c r="H47" i="2" s="1"/>
  <c r="I27" i="2"/>
  <c r="H27" i="2"/>
  <c r="H76" i="9"/>
  <c r="H33" i="12"/>
  <c r="H22" i="12"/>
  <c r="H20" i="13"/>
  <c r="H34" i="13" l="1"/>
  <c r="M6" i="13" s="1"/>
  <c r="H31" i="11"/>
  <c r="H24" i="10"/>
  <c r="H31" i="3"/>
  <c r="H40" i="3"/>
  <c r="M5" i="12"/>
  <c r="H54" i="9"/>
  <c r="M6" i="9" s="1"/>
  <c r="H24" i="11"/>
  <c r="M6" i="14"/>
  <c r="H37" i="7"/>
  <c r="M5" i="4"/>
  <c r="M5" i="3"/>
  <c r="J29" i="10"/>
  <c r="J21" i="12"/>
  <c r="J19" i="13"/>
  <c r="J75" i="9" l="1"/>
  <c r="M6" i="11"/>
  <c r="H29" i="10"/>
  <c r="H30" i="10" s="1"/>
  <c r="M5" i="10" s="1"/>
  <c r="J23" i="10"/>
  <c r="J30" i="7"/>
  <c r="I30" i="7"/>
  <c r="H30" i="7"/>
  <c r="H31" i="7" s="1"/>
  <c r="M6" i="7" s="1"/>
  <c r="H13" i="8"/>
  <c r="H14" i="8" s="1"/>
  <c r="M5" i="8" s="1"/>
  <c r="H33" i="6" l="1"/>
  <c r="H34" i="6" s="1"/>
  <c r="J28" i="6"/>
  <c r="I28" i="6"/>
  <c r="H28" i="6"/>
  <c r="J17" i="6"/>
  <c r="H29" i="5"/>
  <c r="H30" i="5" s="1"/>
  <c r="M6" i="5" s="1"/>
  <c r="J32" i="4"/>
  <c r="H29" i="6" l="1"/>
  <c r="M5" i="6" s="1"/>
  <c r="J39" i="3"/>
  <c r="J30" i="3"/>
  <c r="J18" i="3"/>
  <c r="J46" i="2"/>
  <c r="J27" i="2"/>
</calcChain>
</file>

<file path=xl/sharedStrings.xml><?xml version="1.0" encoding="utf-8"?>
<sst xmlns="http://schemas.openxmlformats.org/spreadsheetml/2006/main" count="4945" uniqueCount="359">
  <si>
    <t>Tanárképzési szak:</t>
  </si>
  <si>
    <t xml:space="preserve">Szakfelelős: </t>
  </si>
  <si>
    <t>Képzési idő:</t>
  </si>
  <si>
    <t>4 félév</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</si>
  <si>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</si>
  <si>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</si>
  <si>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</si>
  <si>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</si>
  <si>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</si>
  <si>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</si>
  <si>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</si>
  <si>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</si>
  <si>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</si>
  <si>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</si>
  <si>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</si>
  <si>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</si>
  <si>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</si>
  <si>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</si>
  <si>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</si>
  <si>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</si>
  <si>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</si>
  <si>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</si>
  <si>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</si>
  <si>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</si>
  <si>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</si>
  <si>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</si>
  <si>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</si>
  <si>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okleveles X tanár</t>
  </si>
  <si>
    <t xml:space="preserve">Megfelelő alapképzési szakon szerzett oklevél birtokában egy szakos tanári szakképzettség megszerzése (matematikatanár, informatikatanár (digitális kultúra tanára), </t>
  </si>
  <si>
    <t>biológiatanár, fizikatanár, kémiatanár, technika- és tervezés-tanár, ének-zene tanár, vizuáliskultúra-tanár, testnevelő tanár)</t>
  </si>
  <si>
    <t>2 félév</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</si>
  <si>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</si>
  <si>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</si>
  <si>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</si>
  <si>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</si>
  <si>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</si>
  <si>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</si>
  <si>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</si>
  <si>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</si>
  <si>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</si>
  <si>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</si>
  <si>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</si>
  <si>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</si>
  <si>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</si>
  <si>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</si>
  <si>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</si>
  <si>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</si>
  <si>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</si>
  <si>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</si>
  <si>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</si>
  <si>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</si>
  <si>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</si>
  <si>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</si>
  <si>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</si>
  <si>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</si>
  <si>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</si>
  <si>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</si>
  <si>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</si>
  <si>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</si>
  <si>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</si>
  <si>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</si>
  <si>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</si>
  <si>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</si>
  <si>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</si>
  <si>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</si>
  <si>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</si>
  <si>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</si>
  <si>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</si>
  <si>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</si>
  <si>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</si>
  <si>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</si>
  <si>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</si>
  <si>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</si>
  <si>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</si>
  <si>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</si>
  <si>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</si>
  <si>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</si>
  <si>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</si>
  <si>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</si>
  <si>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</si>
  <si>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</si>
  <si>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</si>
  <si>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</si>
  <si>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</si>
  <si>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</si>
  <si>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OBI9000</t>
  </si>
  <si>
    <t>Teaching Practice</t>
  </si>
  <si>
    <t>Dobróné dr. Tóth Márta</t>
  </si>
  <si>
    <t>KOI</t>
  </si>
  <si>
    <t>OEN9000</t>
  </si>
  <si>
    <t>Dr. Pintér-Keresztes Ildikó</t>
  </si>
  <si>
    <t>ZEI</t>
  </si>
  <si>
    <t>OFI9000</t>
  </si>
  <si>
    <t>Dr. Stonawski Tamás</t>
  </si>
  <si>
    <t>OFD9000</t>
  </si>
  <si>
    <t>Bácskainé dr. Pristyák Erika</t>
  </si>
  <si>
    <t>FTI</t>
  </si>
  <si>
    <t>OIN9000</t>
  </si>
  <si>
    <t>Dr. Iszály Ferenc Zalán</t>
  </si>
  <si>
    <t>MII</t>
  </si>
  <si>
    <t>OKE9000</t>
  </si>
  <si>
    <t>Kapitány Sándor</t>
  </si>
  <si>
    <t>OMA9000</t>
  </si>
  <si>
    <t>NYII</t>
  </si>
  <si>
    <t>OMT9000</t>
  </si>
  <si>
    <t>Molnár Gábor Marcell</t>
  </si>
  <si>
    <t>OTE9000</t>
  </si>
  <si>
    <t>OTN9000</t>
  </si>
  <si>
    <t>Urbinné dr. Borbély Szilvia</t>
  </si>
  <si>
    <t>TSI</t>
  </si>
  <si>
    <t>OVK9000</t>
  </si>
  <si>
    <t>Havasi Tamás</t>
  </si>
  <si>
    <t>VKI</t>
  </si>
  <si>
    <t>Iskolai tanítási gyakorlat</t>
  </si>
  <si>
    <t>Az intézményi kínálat szerint szabadon választható tantárgy</t>
  </si>
  <si>
    <t>Optional course unit</t>
  </si>
  <si>
    <t>C</t>
  </si>
  <si>
    <t>OTK9200</t>
  </si>
  <si>
    <t>Seminars in Blocks</t>
  </si>
  <si>
    <t>Blokkszeminárium (pedagógia-pszichológia)</t>
  </si>
  <si>
    <t>OTK9100</t>
  </si>
  <si>
    <t>Összefüggő egyéni iskolai gyakorlat, portfólió</t>
  </si>
  <si>
    <t>Individual Practice at the Choosen School, Portfolio</t>
  </si>
  <si>
    <t>OBI9200</t>
  </si>
  <si>
    <t>Seminars in Blocks (Based on Methodology)</t>
  </si>
  <si>
    <t>OEN9200</t>
  </si>
  <si>
    <t>OFI9200</t>
  </si>
  <si>
    <t>OIN9200</t>
  </si>
  <si>
    <t>OKE9200</t>
  </si>
  <si>
    <t>OMT9200</t>
  </si>
  <si>
    <t>OTE9200</t>
  </si>
  <si>
    <t>OTN9200</t>
  </si>
  <si>
    <t>OVK9200</t>
  </si>
  <si>
    <t>Blokkszeminárium (módszertani követő szeminárium)</t>
  </si>
  <si>
    <t>Részben megfelelő alapfokozat és szakképzettség birtokában tanári szakképzettség megszerzése egy szakon (matematikatanár, biológiatanár, fizikatanár, földrajztanár, kémiatanár)</t>
  </si>
  <si>
    <t>3 félév</t>
  </si>
  <si>
    <t>Dr. habil Margitics Ferenc</t>
  </si>
  <si>
    <t>OFD9200</t>
  </si>
  <si>
    <t>Főiskolai, egyetemi szintű vagy mesterfokozatú végzettség és tanári szakképzettség birtokában újabb tanári szakképzettség megszerzése egy szakon (biológiatanár, fizikatanár, földrajztanár, kémiatanár, informatikatanár (digitális kultúra tanára) matematikatanár, magyar nyelv és irodalom szakos tanár, történelemtanár, ének-zenetanár, testnevelő tanár, angol nyelv és kultúra tanára)</t>
  </si>
  <si>
    <t>OAN9000</t>
  </si>
  <si>
    <t>Somfalvi Zita</t>
  </si>
  <si>
    <t>OTR9000</t>
  </si>
  <si>
    <t>Dr. Buhály Attila</t>
  </si>
  <si>
    <t>TFI</t>
  </si>
  <si>
    <t>OAN9004</t>
  </si>
  <si>
    <t>Portfólió</t>
  </si>
  <si>
    <t>Portfolio</t>
  </si>
  <si>
    <t>OBI9004</t>
  </si>
  <si>
    <t>OEN9004</t>
  </si>
  <si>
    <t>OFI9004</t>
  </si>
  <si>
    <t>OFD9004</t>
  </si>
  <si>
    <t>OIN9004</t>
  </si>
  <si>
    <t>OKE9004</t>
  </si>
  <si>
    <t>OMA9004</t>
  </si>
  <si>
    <t>OMT9004</t>
  </si>
  <si>
    <t>OTN9004</t>
  </si>
  <si>
    <t>OTR9004</t>
  </si>
  <si>
    <t xml:space="preserve"> Újabb tanári szakképzettség megszerzése egy szakon valamint</t>
  </si>
  <si>
    <t>Biológiatanár, fizikatanár, kémiatanár vagy földrajztanár szakképzettség birtokában újabb tanári szakképzettség megszerzése természettudomány-környezettan szakon</t>
  </si>
  <si>
    <t>ONZ9000</t>
  </si>
  <si>
    <t>ZTT9000</t>
  </si>
  <si>
    <t>Dr. Halász Judit</t>
  </si>
  <si>
    <t>RKG9000</t>
  </si>
  <si>
    <t>Dr. Hegedüs László Zsigmond</t>
  </si>
  <si>
    <t>GTI</t>
  </si>
  <si>
    <t>RMM9000</t>
  </si>
  <si>
    <t>Dr. Dezső Gergely</t>
  </si>
  <si>
    <t>Iskolai tanítási gyakorlatot követő szeminárium</t>
  </si>
  <si>
    <t>Follow-up Seminar on Teaching Practice</t>
  </si>
  <si>
    <t>ONZ9004</t>
  </si>
  <si>
    <t>OTE9004</t>
  </si>
  <si>
    <t>ZTT9004</t>
  </si>
  <si>
    <t>OVK9004</t>
  </si>
  <si>
    <t>RKG9004</t>
  </si>
  <si>
    <t>RMM9004</t>
  </si>
  <si>
    <t>Alapfokozat és szakképzettség birtokában természettudomány-környezettan szakos tanári szakképzettség megszerzése</t>
  </si>
  <si>
    <t>ZTT9200</t>
  </si>
  <si>
    <t>Egyetemi szintű környezettan-tanár vagy főiskolai szintű környezetvédelem-tanár, környezettan-tanár, természetismeret-környezettan-tanár szakképzettség birtokában egy szakos természettudomány-környezettan szakos tanári szakképzettség megszerzése</t>
  </si>
  <si>
    <t xml:space="preserve">Egyetemi szintű vagy főiskolai szintű ill. mesterfokozatú tanári, főiskolai szintű vagy alapfokozatú gyógypedagógus vagy gyógypedagógia-tanár vagy tanító szakképzettség </t>
  </si>
  <si>
    <t>birtokában egy szakon természettudomány-környezettan szakos tanári végzettség megszerzése</t>
  </si>
  <si>
    <t>6 félév</t>
  </si>
  <si>
    <t>OTK5001</t>
  </si>
  <si>
    <t xml:space="preserve">Pályaismereti és pályaszocializációs gyakorlat 1. </t>
  </si>
  <si>
    <t xml:space="preserve"> Practice in Career Awareness and Career Socialisation 1.</t>
  </si>
  <si>
    <t>ZTT6001</t>
  </si>
  <si>
    <t xml:space="preserve"> Teaching Practice in Partner School 1. </t>
  </si>
  <si>
    <t>Partneriskolai gyakorlat 1.</t>
  </si>
  <si>
    <t>OTK5002</t>
  </si>
  <si>
    <t>Pályaismereti és pályaszocializációs gyakorlat 2.</t>
  </si>
  <si>
    <t xml:space="preserve"> Practice in Career Awareness and Career Socialisation 2.</t>
  </si>
  <si>
    <t>ZTT6002</t>
  </si>
  <si>
    <t xml:space="preserve"> Teaching Practice in Partner School 2. </t>
  </si>
  <si>
    <t>Partneriskolai gyakorlat 2.</t>
  </si>
  <si>
    <t>Pályaismereti és pályaszocializációs gyakorlat 3.</t>
  </si>
  <si>
    <t xml:space="preserve"> Practice in Career Awareness and Career Socialisation 3.</t>
  </si>
  <si>
    <t>OTK5001OTK5002</t>
  </si>
  <si>
    <t>OTK6001</t>
  </si>
  <si>
    <t>Partneriskolai gyakorlat 1. (pedagógia-pszichológia)</t>
  </si>
  <si>
    <t> Teaching Practice in Partner School 1. (Pedagogy-Psychology)</t>
  </si>
  <si>
    <t>ZTT6003</t>
  </si>
  <si>
    <t xml:space="preserve"> Teaching Practice in Partner School 3. </t>
  </si>
  <si>
    <t>OTK6002</t>
  </si>
  <si>
    <t>Partneriskolai gyakorlat 2. (pedagógia-pszichológia)</t>
  </si>
  <si>
    <t>Teaching Practice in Partner School 2. (Pedagogy-Psychology)</t>
  </si>
  <si>
    <t>Nem tanári mesterképzési szakkal vagy osztatlan szakkal párhuzamosan és mesterfokozatot követő tanári mesterszakon</t>
  </si>
  <si>
    <t>egy szakos tanári szakképzettség megszerzése</t>
  </si>
  <si>
    <t xml:space="preserve">Iskolai tanítási gyakorlat </t>
  </si>
  <si>
    <t>OAN6001</t>
  </si>
  <si>
    <t>OBI6001</t>
  </si>
  <si>
    <t>OFI6001</t>
  </si>
  <si>
    <t>OFD6001</t>
  </si>
  <si>
    <t>OIN6001</t>
  </si>
  <si>
    <t>OKE6001</t>
  </si>
  <si>
    <t>OMA6001</t>
  </si>
  <si>
    <t>OMT6001</t>
  </si>
  <si>
    <t>OTN6001</t>
  </si>
  <si>
    <t>OTR6001</t>
  </si>
  <si>
    <t>OVK6001</t>
  </si>
  <si>
    <t>OAN6002</t>
  </si>
  <si>
    <t>OBI6002</t>
  </si>
  <si>
    <t>OFI6002</t>
  </si>
  <si>
    <t>OFD6002</t>
  </si>
  <si>
    <t>OIN6002</t>
  </si>
  <si>
    <t>OKE6002</t>
  </si>
  <si>
    <t>OMA6002</t>
  </si>
  <si>
    <t>OMT6002</t>
  </si>
  <si>
    <t>OTN6002</t>
  </si>
  <si>
    <t>OTR6002</t>
  </si>
  <si>
    <t>OVK6002</t>
  </si>
  <si>
    <t>OAN9200</t>
  </si>
  <si>
    <t>OMA9200</t>
  </si>
  <si>
    <t>OTR9200</t>
  </si>
  <si>
    <t>Nem tanári MSc-vel párhuzamosan vagy azt követő mérnöktanár, közgazdásztanár szakképzettség megszerzése</t>
  </si>
  <si>
    <t>Szakmai főiskolai oklevél, szakmai BSc alapképzési végzettség és szakképzettség birtokában szakmai tanár</t>
  </si>
  <si>
    <t>Szakmai tanárszak szerinti tanár</t>
  </si>
  <si>
    <t>Előzetesen megszerzett szakképző intézményi munkatapasztalat elismerése alapján</t>
  </si>
  <si>
    <t xml:space="preserve">Biológus, fizikus, vegyész, csillagász, anyagtudomány, geográfus, környezetmérnök mesterképzési szakkal párhuzamosan vagy a mesterfokozatot követően </t>
  </si>
  <si>
    <t>a természettudomány-környezettan tanári szakképzettség megszerzése egy szakon</t>
  </si>
  <si>
    <t>RKG6011</t>
  </si>
  <si>
    <t>MATI</t>
  </si>
  <si>
    <t>Dr. Dezső Gergyely</t>
  </si>
  <si>
    <t>RKG6022</t>
  </si>
  <si>
    <t xml:space="preserve">Partneriskolai gyakorlat 2. </t>
  </si>
  <si>
    <t> Teaching Practice in Partner School 2.</t>
  </si>
  <si>
    <t>RKG9200</t>
  </si>
  <si>
    <t>RMM6022</t>
  </si>
  <si>
    <t>RMM6011</t>
  </si>
  <si>
    <t>RMM9200</t>
  </si>
  <si>
    <t>Környezettudomány MSc, biotechnológia MSc, földtudomány MSc, geofizikus MSc, geológus MSc, meteorológus MSc oklevél birtokában vagy mesterfokozatot követően tanári mesterszakon, egy szakon természettudomány-környezettan szakon szakképzettség megszerzése</t>
  </si>
  <si>
    <t>OTK5001  OTK5002</t>
  </si>
  <si>
    <t>Dr. Jánvári Miriam Ivett</t>
  </si>
  <si>
    <t>Dobróné Dr. Tóth Márta</t>
  </si>
  <si>
    <t>Bácskainé Dr. Pristyák Erika</t>
  </si>
  <si>
    <t>Urbinné Dr. Borbély Szilvia</t>
  </si>
  <si>
    <t>Dr. Tomori Tímea</t>
  </si>
  <si>
    <t>ellenőrzött    MS HHZS BPE</t>
  </si>
  <si>
    <t>okleveles természettudomány-környezettan szakos  tanár</t>
  </si>
  <si>
    <t>okleveles természettudomány-környezettan szakos tanár</t>
  </si>
  <si>
    <t>okleveles  természettudomány-környezettan szakos tanár</t>
  </si>
  <si>
    <t>Partneriskolai gyakorlat 1.  (Szak)</t>
  </si>
  <si>
    <t>Partneriskolai gyakorlat 2. (Szak)</t>
  </si>
  <si>
    <t>Partneriskolai gyakorlat 3. (Szak)</t>
  </si>
  <si>
    <t>Osztatlan tanárképzési szak:</t>
  </si>
  <si>
    <t>Tanári felkészítés</t>
  </si>
  <si>
    <t>Dr. habil. Margitics Ferenc</t>
  </si>
  <si>
    <t>10 félév</t>
  </si>
  <si>
    <t>Nappali</t>
  </si>
  <si>
    <t>Heti óraszám nappali tagozaton</t>
  </si>
  <si>
    <t>Professional Self-awareness</t>
  </si>
  <si>
    <t xml:space="preserve">Teaching and Learning Process: Planning, Evaluation, Methods </t>
  </si>
  <si>
    <t>Personal and Health Psychology</t>
  </si>
  <si>
    <r>
      <t>Modern oktatást támogató IKT és LEGO</t>
    </r>
    <r>
      <rPr>
        <vertAlign val="superscript"/>
        <sz val="11"/>
        <color theme="1"/>
        <rFont val="Arial"/>
        <family val="2"/>
        <charset val="238"/>
      </rPr>
      <t xml:space="preserve">® </t>
    </r>
    <r>
      <rPr>
        <sz val="11"/>
        <color theme="1"/>
        <rFont val="Arial"/>
        <family val="2"/>
        <charset val="238"/>
      </rPr>
      <t>Education eszközök </t>
    </r>
  </si>
  <si>
    <r>
      <t>Partneriskolai gyakorlat 1.</t>
    </r>
    <r>
      <rPr>
        <b/>
        <vertAlign val="superscript"/>
        <sz val="11"/>
        <color theme="1"/>
        <rFont val="Arial"/>
        <family val="2"/>
        <charset val="238"/>
      </rPr>
      <t>*</t>
    </r>
  </si>
  <si>
    <t>OEN6001</t>
  </si>
  <si>
    <t>Tomori Tímea</t>
  </si>
  <si>
    <t>ONZ6001</t>
  </si>
  <si>
    <t>OTE6001</t>
  </si>
  <si>
    <r>
      <t xml:space="preserve">Partneriskolai gyakorlat 2. </t>
    </r>
    <r>
      <rPr>
        <b/>
        <vertAlign val="superscript"/>
        <sz val="11"/>
        <color indexed="8"/>
        <rFont val="Arial"/>
        <family val="2"/>
        <charset val="238"/>
      </rPr>
      <t>*</t>
    </r>
  </si>
  <si>
    <t>OEN6002</t>
  </si>
  <si>
    <t>ONZ6002</t>
  </si>
  <si>
    <t>OTE6002</t>
  </si>
  <si>
    <t>Pupils with special needs at school</t>
  </si>
  <si>
    <t>OAN6003</t>
  </si>
  <si>
    <r>
      <t xml:space="preserve">Partneriskolai gyakorlat 3. </t>
    </r>
    <r>
      <rPr>
        <b/>
        <vertAlign val="superscript"/>
        <sz val="11"/>
        <color indexed="8"/>
        <rFont val="Arial"/>
        <family val="2"/>
        <charset val="238"/>
      </rPr>
      <t>*</t>
    </r>
  </si>
  <si>
    <t>OBI6003</t>
  </si>
  <si>
    <t>OEN6003</t>
  </si>
  <si>
    <t>OFI6003</t>
  </si>
  <si>
    <t>OFD6003</t>
  </si>
  <si>
    <t>OIN6003</t>
  </si>
  <si>
    <t>OKE6003</t>
  </si>
  <si>
    <t>OMA6003</t>
  </si>
  <si>
    <t>OMT6003</t>
  </si>
  <si>
    <t>ONZ6003</t>
  </si>
  <si>
    <t>OTE6003</t>
  </si>
  <si>
    <t>OTN6003</t>
  </si>
  <si>
    <t>OTR6003</t>
  </si>
  <si>
    <t>OVK6003</t>
  </si>
  <si>
    <r>
      <t>Iskolai tanítási gyakorlat (egyik szak)</t>
    </r>
    <r>
      <rPr>
        <b/>
        <vertAlign val="superscript"/>
        <sz val="11"/>
        <color indexed="8"/>
        <rFont val="Arial"/>
        <family val="2"/>
        <charset val="238"/>
      </rPr>
      <t xml:space="preserve"> **</t>
    </r>
  </si>
  <si>
    <r>
      <t xml:space="preserve">Iskolai tanítási gyakorlat (másik szak) </t>
    </r>
    <r>
      <rPr>
        <b/>
        <vertAlign val="superscript"/>
        <sz val="11"/>
        <color indexed="8"/>
        <rFont val="Arial"/>
        <family val="2"/>
        <charset val="238"/>
      </rPr>
      <t>**</t>
    </r>
  </si>
  <si>
    <r>
      <t xml:space="preserve">Blokkszeminárium (pedagógia-pszichológia) </t>
    </r>
    <r>
      <rPr>
        <b/>
        <vertAlign val="superscript"/>
        <sz val="11"/>
        <rFont val="Arial"/>
        <family val="2"/>
        <charset val="238"/>
      </rPr>
      <t>***</t>
    </r>
  </si>
  <si>
    <t>Individual Practice at the Chosen School, Portfolio</t>
  </si>
  <si>
    <r>
      <t>Blokkszeminárium (módszertani követő szeminárium)</t>
    </r>
    <r>
      <rPr>
        <b/>
        <vertAlign val="superscript"/>
        <sz val="11"/>
        <color indexed="8"/>
        <rFont val="Arial"/>
        <family val="2"/>
        <charset val="238"/>
      </rPr>
      <t xml:space="preserve"> ***</t>
    </r>
  </si>
  <si>
    <t>ONZ9200</t>
  </si>
  <si>
    <t>Idegen nyelven választható tantárgyak</t>
  </si>
  <si>
    <t>OTK2001</t>
  </si>
  <si>
    <t>Általános és fejlődéslélektan gyakorlati vonatkozásai (angol)</t>
  </si>
  <si>
    <t>B</t>
  </si>
  <si>
    <t>OTK2002</t>
  </si>
  <si>
    <t>Modern oktatást támogató IKT és LEGO® Education eszközök (angol)</t>
  </si>
  <si>
    <t>OTK2003</t>
  </si>
  <si>
    <t>Betekintés a hazai iskolarendszer fejlődésének történetébe (német)</t>
  </si>
  <si>
    <t>OTK2004</t>
  </si>
  <si>
    <t>Blokkszeminárium (német)</t>
  </si>
  <si>
    <t>OTK2005</t>
  </si>
  <si>
    <t>Szakmai identitás fejlesztése (angol)</t>
  </si>
  <si>
    <t>Megjegyzés:</t>
  </si>
  <si>
    <t>*</t>
  </si>
  <si>
    <t>Az 5., 6., 7. félévben a Partneriskolai gyakorlat 1., 2., 3., nevű tantárgyaknál mindkét szaknak megfelelőt fel kell venni.</t>
  </si>
  <si>
    <t>**</t>
  </si>
  <si>
    <t>A 8. félévben az egyik szakhoz, az 9. félévben a másik szakhoz kapcsolódó Iskolai tanítási gyakorlatot kell felvenni.</t>
  </si>
  <si>
    <t>***</t>
  </si>
  <si>
    <t>A 10. félévben mindkét szak Blokkszeminárium (módszertani követő szemináriumot) és az OTK9200 Blokkszemináriumot is teljesíteni kell.</t>
  </si>
  <si>
    <t>Alapfokozat és szakképzettség birtokában 2 szakos osztatlan tanári szakképzettség megszerzése kreditbeszámítással</t>
  </si>
  <si>
    <t xml:space="preserve">Képzési idő: </t>
  </si>
  <si>
    <t>Tanulmányi idő:</t>
  </si>
  <si>
    <t>Elismerés után teljesítendő kreditek:</t>
  </si>
  <si>
    <t>okleveles ...................... szakos tanár</t>
  </si>
  <si>
    <r>
      <t xml:space="preserve">Partneriskolai gyakorlat 1. </t>
    </r>
    <r>
      <rPr>
        <b/>
        <vertAlign val="superscript"/>
        <sz val="11"/>
        <color theme="1"/>
        <rFont val="Arial"/>
        <family val="2"/>
        <charset val="238"/>
      </rPr>
      <t>*</t>
    </r>
  </si>
  <si>
    <t>Teachning Practice in Partner School 2. (Pedagogy-Psychology)</t>
  </si>
  <si>
    <r>
      <t xml:space="preserve">Iskolai tanítási gyakorlat (egyik szak) </t>
    </r>
    <r>
      <rPr>
        <b/>
        <vertAlign val="superscript"/>
        <sz val="11"/>
        <color indexed="8"/>
        <rFont val="Arial"/>
        <family val="2"/>
        <charset val="238"/>
      </rPr>
      <t>**</t>
    </r>
  </si>
  <si>
    <r>
      <t xml:space="preserve">Individual Practice at the </t>
    </r>
    <r>
      <rPr>
        <sz val="11"/>
        <color rgb="FFFF0000"/>
        <rFont val="Arial"/>
        <family val="2"/>
        <charset val="238"/>
      </rPr>
      <t>Chosen</t>
    </r>
    <r>
      <rPr>
        <sz val="11"/>
        <color indexed="8"/>
        <rFont val="Arial"/>
        <family val="2"/>
        <charset val="238"/>
      </rPr>
      <t xml:space="preserve"> School, Portfolio</t>
    </r>
  </si>
  <si>
    <r>
      <t xml:space="preserve">Blokkszeminárium (módszertani követő szeminárium) </t>
    </r>
    <r>
      <rPr>
        <b/>
        <vertAlign val="superscript"/>
        <sz val="11"/>
        <color indexed="8"/>
        <rFont val="Arial"/>
        <family val="2"/>
        <charset val="238"/>
      </rPr>
      <t>***</t>
    </r>
  </si>
  <si>
    <t xml:space="preserve">Megjegyzés: </t>
  </si>
  <si>
    <t>Megjegyzés: az 1., 2., 3. félévben a Partneriskolai gyakorlat 1., 2., 3., nevű tantárgyaknál mindkét szaknak megfelelőt fel kell venni.</t>
  </si>
  <si>
    <t>A 4. félévben az egyik szakhoz, az 5. félévben a másik szakhoz kapcsolódó Iskolai tanítási gyakorlatot kell felvenni.</t>
  </si>
  <si>
    <t>a 6. félévben mindkét szak Blokkszeminárium (módszertani követő szemináriumot) és az OTK9200 Blokkszemináriumot is teljesíteni kell.</t>
  </si>
  <si>
    <t>Alapfokozat és szakképzettség birtokában 2 szakos osztatlan tanári szakképzettség megszerzése kreditbeszámítással (minorral)</t>
  </si>
  <si>
    <r>
      <t xml:space="preserve">Iskolai tanítási gyakorlat </t>
    </r>
    <r>
      <rPr>
        <b/>
        <vertAlign val="superscript"/>
        <sz val="11"/>
        <color indexed="8"/>
        <rFont val="Arial"/>
        <family val="2"/>
        <charset val="238"/>
      </rPr>
      <t>**</t>
    </r>
  </si>
  <si>
    <t>Megjegyzés: az 1. félévben a Partneriskolai gyakorlat 1., 2., 3., nevű tantárgyaknál mindkét szaknak megfelelőt fel kell venni.</t>
  </si>
  <si>
    <t>A 3. félévben meghirdetett iskolai tanítási gyakorlat tantárgyat mindkét szakjához tartozó kóddal fel kell venni, mert párhuzamosan teljesíti mindkét szakjából az iskolai tanítási gyakorlatot.</t>
  </si>
  <si>
    <t>A 4. félévben mindkét szak Blokkszeminárium (módszertani követő szemináriumot) és az OTK9200 Blokkszemináriumot is teljesíteni kell.</t>
  </si>
  <si>
    <t>Dr. Bíró István Ferenc</t>
  </si>
  <si>
    <t>Dr. Dr. Bíró István Ferenc</t>
  </si>
  <si>
    <t>ONZ9005</t>
  </si>
  <si>
    <t>OTE9005</t>
  </si>
  <si>
    <t>ZTT9005</t>
  </si>
  <si>
    <t>OVK9005</t>
  </si>
  <si>
    <t>RKG9005</t>
  </si>
  <si>
    <t>RMM9005</t>
  </si>
  <si>
    <t>OTK5005</t>
  </si>
  <si>
    <t>OTK9102</t>
  </si>
  <si>
    <t>OTK9300</t>
  </si>
  <si>
    <t>ZTT9400</t>
  </si>
  <si>
    <t>ZTT9100</t>
  </si>
  <si>
    <t>RKG9400</t>
  </si>
  <si>
    <t>RMM9400</t>
  </si>
  <si>
    <t>ZTT9006</t>
  </si>
  <si>
    <t>RKG9002</t>
  </si>
  <si>
    <t>RMM9002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</si>
</sst>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11"/>
      <color theme="1"/>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indexed="8"/>
      <name val="Arial"/>
      <family val="2"/>
    </font>
    <font>
      <sz val="11"/>
      <color rgb="FF000000"/>
      <name val="Arial"/>
      <family val="2"/>
      <charset val="1"/>
    </font>
    <font>
      <b/>
      <sz val="15"/>
      <color theme="3"/>
      <name val="Calibri"/>
      <family val="2"/>
      <charset val="238"/>
      <scheme val="minor"/>
    </font>
    <font>
      <vertAlign val="superscript"/>
      <sz val="11"/>
      <name val="Arial"/>
      <family val="2"/>
      <charset val="238"/>
    </font>
    <font>
      <sz val="11"/>
      <name val="Arial"/>
      <family val="2"/>
      <charset val="1"/>
    </font>
    <font>
      <b/>
      <sz val="11"/>
      <name val="Arial"/>
      <family val="2"/>
      <charset val="1"/>
    </font>
    <font>
      <sz val="11"/>
      <color theme="5" tint="-0.499984740745262"/>
      <name val="Arial"/>
      <family val="2"/>
      <charset val="238"/>
    </font>
    <font>
      <i/>
      <sz val="11"/>
      <color indexed="8"/>
      <name val="Arial"/>
      <family val="2"/>
      <charset val="238"/>
    </font>
    <font>
      <sz val="9"/>
      <color theme="5" tint="-0.499984740745262"/>
      <name val="Calibri"/>
      <family val="2"/>
      <charset val="238"/>
      <scheme val="minor"/>
    </font>
    <font>
      <b/>
      <sz val="12"/>
      <color rgb="FF000000"/>
      <name val="Arial"/>
      <family val="2"/>
      <charset val="238"/>
    </font>
    <font>
      <sz val="11"/>
      <color rgb="FFFF0000"/>
      <name val="Arial"/>
      <family val="2"/>
      <charset val="238"/>
    </font>
    <font>
      <sz val="11"/>
      <color rgb="FF000000"/>
      <name val="Arial"/>
      <family val="2"/>
      <charset val="238"/>
    </font>
    <font>
      <vertAlign val="superscript"/>
      <sz val="11"/>
      <color theme="1"/>
      <name val="Arial"/>
      <family val="2"/>
      <charset val="238"/>
    </font>
    <font>
      <b/>
      <vertAlign val="superscript"/>
      <sz val="11"/>
      <color theme="1"/>
      <name val="Arial"/>
      <family val="2"/>
      <charset val="238"/>
    </font>
    <font>
      <b/>
      <vertAlign val="superscript"/>
      <sz val="11"/>
      <color indexed="8"/>
      <name val="Arial"/>
      <family val="2"/>
      <charset val="238"/>
    </font>
    <font>
      <b/>
      <vertAlign val="superscript"/>
      <sz val="11"/>
      <name val="Arial"/>
      <family val="2"/>
      <charset val="238"/>
    </font>
    <font>
      <b/>
      <sz val="12"/>
      <color indexed="8"/>
      <name val="Arial"/>
      <family val="2"/>
      <charset val="238"/>
    </font>
    <font>
      <sz val="9"/>
      <color indexed="8"/>
      <name val="Arial"/>
      <family val="2"/>
      <charset val="238"/>
    </font>
  </fonts>
  <fills count="16">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rgb="FFD9D9D9"/>
      </patternFill>
    </fill>
    <fill>
      <patternFill patternType="solid">
        <fgColor theme="4" tint="0.59999389629810485"/>
        <bgColor indexed="64"/>
      </patternFill>
    </fill>
    <fill>
      <patternFill patternType="solid">
        <fgColor theme="0"/>
        <bgColor indexed="64"/>
      </patternFill>
    </fill>
    <fill>
      <patternFill patternType="solid">
        <fgColor theme="0"/>
        <bgColor rgb="FFD9D9D9"/>
      </patternFill>
    </fill>
    <fill>
      <patternFill patternType="solid">
        <fgColor rgb="FF92D05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s>
  <borders count="32">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style="thin">
        <color rgb="FFC0C0C0"/>
      </bottom>
      <diagonal/>
    </border>
    <border>
      <left/>
      <right style="thin">
        <color indexed="22"/>
      </right>
      <top style="thin">
        <color indexed="22"/>
      </top>
      <bottom style="thin">
        <color rgb="FFC0C0C0"/>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indexed="22"/>
      </top>
      <bottom/>
      <diagonal/>
    </border>
    <border>
      <left style="thin">
        <color theme="0"/>
      </left>
      <right style="thin">
        <color theme="0"/>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22"/>
      </left>
      <right style="thin">
        <color indexed="22"/>
      </right>
      <top/>
      <bottom/>
      <diagonal/>
    </border>
    <border>
      <left style="thin">
        <color indexed="22"/>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rgb="FF000000"/>
      </left>
      <right style="thin">
        <color rgb="FF000000"/>
      </right>
      <top style="thin">
        <color rgb="FF000000"/>
      </top>
      <bottom style="thin">
        <color rgb="FF000000"/>
      </bottom>
      <diagonal/>
    </border>
    <border>
      <left style="thin">
        <color indexed="22"/>
      </left>
      <right/>
      <top/>
      <bottom style="thin">
        <color indexed="22"/>
      </bottom>
      <diagonal/>
    </border>
  </borders>
  <cellStyleXfs count="2">
    <xf numFmtId="0" fontId="0" fillId="0" borderId="0"/>
    <xf numFmtId="0" fontId="18" fillId="0" borderId="15" applyNumberFormat="0" applyFill="0" applyAlignment="0" applyProtection="0"/>
  </cellStyleXfs>
  <cellXfs count="271">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2" borderId="0" xfId="0" applyFont="1" applyFill="1" applyAlignment="1">
      <alignment horizontal="left" vertical="top"/>
    </xf>
    <xf numFmtId="0" fontId="5" fillId="2" borderId="0" xfId="0" applyFont="1" applyFill="1" applyAlignment="1">
      <alignment vertical="center"/>
    </xf>
    <xf numFmtId="0" fontId="7"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8"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9" fillId="0" borderId="0" xfId="0" applyNumberFormat="1" applyFont="1" applyFill="1" applyAlignment="1">
      <alignment vertical="center"/>
    </xf>
    <xf numFmtId="1" fontId="8" fillId="0" borderId="0" xfId="0" applyNumberFormat="1" applyFont="1" applyAlignment="1">
      <alignment horizontal="center" vertical="center"/>
    </xf>
    <xf numFmtId="1" fontId="9" fillId="0" borderId="0" xfId="0" applyNumberFormat="1" applyFont="1" applyAlignment="1">
      <alignment horizontal="center" vertical="center"/>
    </xf>
    <xf numFmtId="1" fontId="9"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10" fillId="0" borderId="0" xfId="0" applyFont="1" applyFill="1" applyAlignment="1">
      <alignment horizontal="left" vertical="center"/>
    </xf>
    <xf numFmtId="1" fontId="11" fillId="0" borderId="0" xfId="0" applyNumberFormat="1" applyFont="1" applyFill="1" applyAlignment="1">
      <alignment horizontal="center" vertical="center"/>
    </xf>
    <xf numFmtId="1" fontId="7" fillId="0" borderId="0" xfId="0" applyNumberFormat="1" applyFont="1" applyFill="1" applyAlignment="1">
      <alignment horizontal="right" vertical="center"/>
    </xf>
    <xf numFmtId="0" fontId="11"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7" fillId="0" borderId="0" xfId="0" applyNumberFormat="1" applyFont="1" applyFill="1" applyBorder="1" applyAlignment="1">
      <alignment horizontal="center" vertical="center" wrapText="1"/>
    </xf>
    <xf numFmtId="0" fontId="11" fillId="0" borderId="0" xfId="0" applyFont="1" applyFill="1" applyAlignment="1">
      <alignment horizontal="center" vertical="center"/>
    </xf>
    <xf numFmtId="1" fontId="12" fillId="3" borderId="6" xfId="0" applyNumberFormat="1" applyFont="1" applyFill="1" applyBorder="1" applyAlignment="1" applyProtection="1">
      <alignment horizontal="center" vertical="center" wrapText="1"/>
      <protection locked="0"/>
    </xf>
    <xf numFmtId="1" fontId="12" fillId="3" borderId="7" xfId="0" applyNumberFormat="1" applyFont="1" applyFill="1" applyBorder="1" applyAlignment="1">
      <alignment horizontal="center" vertical="center"/>
    </xf>
    <xf numFmtId="1" fontId="5" fillId="0" borderId="9" xfId="0" applyNumberFormat="1" applyFont="1" applyFill="1" applyBorder="1" applyAlignment="1">
      <alignment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vertical="center" wrapText="1"/>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3"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4"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3" fillId="5" borderId="9" xfId="0" applyNumberFormat="1" applyFont="1" applyFill="1" applyBorder="1" applyAlignment="1">
      <alignment horizontal="center" vertical="center" wrapText="1"/>
    </xf>
    <xf numFmtId="0" fontId="5" fillId="0" borderId="9" xfId="0" applyFont="1" applyFill="1" applyBorder="1" applyAlignment="1">
      <alignment horizontal="center" vertical="center"/>
    </xf>
    <xf numFmtId="0" fontId="16" fillId="5" borderId="9" xfId="0" applyFont="1" applyFill="1" applyBorder="1" applyAlignment="1">
      <alignment vertical="center" wrapText="1"/>
    </xf>
    <xf numFmtId="0" fontId="5" fillId="5" borderId="10" xfId="0" applyFont="1" applyFill="1" applyBorder="1" applyAlignment="1">
      <alignment vertical="center" wrapText="1"/>
    </xf>
    <xf numFmtId="0" fontId="2" fillId="0" borderId="0" xfId="0" applyFont="1" applyBorder="1" applyAlignment="1">
      <alignment vertical="center" wrapText="1"/>
    </xf>
    <xf numFmtId="0" fontId="17" fillId="6" borderId="14" xfId="0" applyFont="1" applyFill="1" applyBorder="1" applyAlignment="1">
      <alignment vertical="center" wrapText="1"/>
    </xf>
    <xf numFmtId="0" fontId="13" fillId="2" borderId="13" xfId="0" applyFont="1" applyFill="1" applyBorder="1" applyAlignment="1">
      <alignment vertical="center"/>
    </xf>
    <xf numFmtId="0" fontId="13" fillId="0" borderId="13" xfId="0" applyFont="1" applyFill="1" applyBorder="1" applyAlignment="1">
      <alignment vertical="center"/>
    </xf>
    <xf numFmtId="0" fontId="2" fillId="0" borderId="0" xfId="0" applyFont="1" applyFill="1" applyAlignment="1">
      <alignment horizontal="center" vertical="center"/>
    </xf>
    <xf numFmtId="0" fontId="10" fillId="0" borderId="16" xfId="0" applyFont="1" applyFill="1" applyBorder="1" applyAlignment="1">
      <alignment vertical="center" wrapText="1"/>
    </xf>
    <xf numFmtId="0" fontId="17" fillId="7" borderId="14" xfId="0" applyFont="1" applyFill="1" applyBorder="1" applyAlignment="1">
      <alignment vertical="center" wrapText="1"/>
    </xf>
    <xf numFmtId="0" fontId="10" fillId="0" borderId="16" xfId="0" applyFont="1" applyFill="1" applyBorder="1" applyAlignment="1">
      <alignment horizontal="center" vertical="center" wrapText="1"/>
    </xf>
    <xf numFmtId="1" fontId="10" fillId="0" borderId="16" xfId="0" applyNumberFormat="1" applyFont="1" applyFill="1" applyBorder="1" applyAlignment="1">
      <alignment horizontal="center" vertical="center" wrapText="1"/>
    </xf>
    <xf numFmtId="1" fontId="4" fillId="0" borderId="16" xfId="0" applyNumberFormat="1" applyFont="1" applyFill="1" applyBorder="1" applyAlignment="1">
      <alignment horizontal="center" vertical="center" wrapText="1"/>
    </xf>
    <xf numFmtId="0" fontId="10" fillId="0" borderId="16" xfId="0" applyFont="1" applyFill="1" applyBorder="1" applyAlignment="1">
      <alignment horizontal="center" vertical="center"/>
    </xf>
    <xf numFmtId="0" fontId="10" fillId="8" borderId="16" xfId="0" applyFont="1" applyFill="1" applyBorder="1" applyAlignment="1">
      <alignment vertical="center" wrapText="1"/>
    </xf>
    <xf numFmtId="0" fontId="10" fillId="8" borderId="16" xfId="0" applyFont="1" applyFill="1" applyBorder="1" applyAlignment="1">
      <alignment horizontal="center" vertical="center" wrapText="1"/>
    </xf>
    <xf numFmtId="1" fontId="10" fillId="8" borderId="16" xfId="0" applyNumberFormat="1" applyFont="1" applyFill="1" applyBorder="1" applyAlignment="1">
      <alignment horizontal="center" vertical="center" wrapText="1"/>
    </xf>
    <xf numFmtId="1" fontId="4" fillId="8" borderId="16" xfId="0" applyNumberFormat="1" applyFont="1" applyFill="1" applyBorder="1" applyAlignment="1">
      <alignment horizontal="center" vertical="center" wrapText="1"/>
    </xf>
    <xf numFmtId="0" fontId="10" fillId="8" borderId="16" xfId="0" applyFont="1" applyFill="1" applyBorder="1" applyAlignment="1">
      <alignment horizontal="center" vertical="center"/>
    </xf>
    <xf numFmtId="0" fontId="10" fillId="0" borderId="0" xfId="0" applyFont="1" applyFill="1" applyBorder="1" applyAlignment="1">
      <alignment vertical="center" wrapText="1"/>
    </xf>
    <xf numFmtId="1" fontId="10" fillId="0" borderId="9" xfId="0" applyNumberFormat="1" applyFont="1" applyFill="1" applyBorder="1" applyAlignment="1">
      <alignment vertical="center" wrapText="1"/>
    </xf>
    <xf numFmtId="0" fontId="10" fillId="0" borderId="16" xfId="0" applyFont="1" applyBorder="1" applyAlignment="1">
      <alignment vertical="center" wrapText="1"/>
    </xf>
    <xf numFmtId="0" fontId="10" fillId="8" borderId="16" xfId="0" applyFont="1" applyFill="1" applyBorder="1" applyAlignment="1">
      <alignment wrapText="1"/>
    </xf>
    <xf numFmtId="0" fontId="10" fillId="0" borderId="16" xfId="0" applyFont="1" applyBorder="1" applyAlignment="1">
      <alignment wrapText="1"/>
    </xf>
    <xf numFmtId="0" fontId="10" fillId="9" borderId="16" xfId="0" applyFont="1" applyFill="1" applyBorder="1" applyAlignment="1">
      <alignment vertical="center" wrapText="1"/>
    </xf>
    <xf numFmtId="0" fontId="10" fillId="9" borderId="16" xfId="0" applyFont="1" applyFill="1" applyBorder="1" applyAlignment="1">
      <alignment horizontal="center" vertical="center" wrapText="1"/>
    </xf>
    <xf numFmtId="1" fontId="10" fillId="9" borderId="16" xfId="0" applyNumberFormat="1" applyFont="1" applyFill="1" applyBorder="1" applyAlignment="1">
      <alignment horizontal="center" vertical="center" wrapText="1"/>
    </xf>
    <xf numFmtId="1" fontId="4" fillId="9" borderId="16" xfId="0" applyNumberFormat="1" applyFont="1" applyFill="1" applyBorder="1" applyAlignment="1">
      <alignment horizontal="center" vertical="center" wrapText="1"/>
    </xf>
    <xf numFmtId="0" fontId="10" fillId="9" borderId="16" xfId="0" applyFont="1" applyFill="1" applyBorder="1" applyAlignment="1">
      <alignment horizontal="center" vertical="center"/>
    </xf>
    <xf numFmtId="0" fontId="10" fillId="9" borderId="0" xfId="0" applyFont="1" applyFill="1" applyBorder="1" applyAlignment="1">
      <alignment vertical="center" wrapText="1"/>
    </xf>
    <xf numFmtId="0" fontId="10" fillId="8" borderId="0" xfId="0" applyFont="1" applyFill="1" applyBorder="1" applyAlignment="1">
      <alignment vertical="center" wrapText="1"/>
    </xf>
    <xf numFmtId="0" fontId="10" fillId="8" borderId="0" xfId="0" applyFont="1" applyFill="1" applyBorder="1" applyAlignment="1">
      <alignment horizontal="center" vertical="center" wrapText="1"/>
    </xf>
    <xf numFmtId="0" fontId="20" fillId="8" borderId="16" xfId="0" applyFont="1" applyFill="1" applyBorder="1" applyAlignment="1">
      <alignment vertical="center" wrapText="1"/>
    </xf>
    <xf numFmtId="0" fontId="20" fillId="8" borderId="16" xfId="0" applyFont="1" applyFill="1" applyBorder="1" applyAlignment="1">
      <alignment horizontal="center" vertical="center" wrapText="1"/>
    </xf>
    <xf numFmtId="1" fontId="20" fillId="8" borderId="16" xfId="0" applyNumberFormat="1" applyFont="1" applyFill="1" applyBorder="1" applyAlignment="1">
      <alignment horizontal="center" vertical="center" wrapText="1"/>
    </xf>
    <xf numFmtId="0" fontId="20" fillId="8" borderId="16" xfId="0" applyFont="1" applyFill="1" applyBorder="1" applyAlignment="1">
      <alignment horizontal="center" vertical="center"/>
    </xf>
    <xf numFmtId="0" fontId="22" fillId="0" borderId="0" xfId="1" applyFont="1" applyBorder="1" applyAlignment="1">
      <alignment horizontal="left" vertical="center" wrapText="1"/>
    </xf>
    <xf numFmtId="0" fontId="0" fillId="8" borderId="0" xfId="0" applyFill="1"/>
    <xf numFmtId="1" fontId="10" fillId="9" borderId="9" xfId="0" applyNumberFormat="1" applyFont="1" applyFill="1" applyBorder="1" applyAlignment="1">
      <alignment vertical="center" wrapText="1"/>
    </xf>
    <xf numFmtId="0" fontId="10" fillId="0" borderId="9" xfId="0" applyFont="1" applyFill="1" applyBorder="1" applyAlignment="1">
      <alignment vertical="center" wrapText="1"/>
    </xf>
    <xf numFmtId="0" fontId="22" fillId="0" borderId="0" xfId="1" applyFont="1" applyBorder="1" applyAlignment="1">
      <alignment vertical="center" wrapText="1"/>
    </xf>
    <xf numFmtId="0" fontId="22" fillId="0" borderId="0" xfId="1" applyFont="1" applyBorder="1" applyAlignment="1">
      <alignment horizontal="left" vertical="top" wrapText="1"/>
    </xf>
    <xf numFmtId="0" fontId="22" fillId="9" borderId="0" xfId="1" applyFont="1" applyFill="1" applyBorder="1" applyAlignment="1">
      <alignment horizontal="left" vertical="top" wrapText="1"/>
    </xf>
    <xf numFmtId="0" fontId="5" fillId="2" borderId="0" xfId="0" applyFont="1" applyFill="1" applyBorder="1" applyAlignment="1">
      <alignment vertical="center"/>
    </xf>
    <xf numFmtId="1" fontId="10" fillId="8" borderId="9" xfId="0" applyNumberFormat="1" applyFont="1" applyFill="1" applyBorder="1" applyAlignment="1">
      <alignment vertical="center" wrapText="1"/>
    </xf>
    <xf numFmtId="0" fontId="20" fillId="9" borderId="16" xfId="0" applyFont="1" applyFill="1" applyBorder="1" applyAlignment="1">
      <alignment vertical="center" wrapText="1"/>
    </xf>
    <xf numFmtId="0" fontId="20" fillId="9" borderId="16" xfId="0" applyFont="1" applyFill="1" applyBorder="1" applyAlignment="1">
      <alignment horizontal="center" vertical="center" wrapText="1"/>
    </xf>
    <xf numFmtId="1" fontId="20" fillId="9" borderId="16" xfId="0" applyNumberFormat="1" applyFont="1" applyFill="1" applyBorder="1" applyAlignment="1">
      <alignment horizontal="center" vertical="center" wrapText="1"/>
    </xf>
    <xf numFmtId="0" fontId="20" fillId="9" borderId="16" xfId="0" applyFont="1" applyFill="1" applyBorder="1" applyAlignment="1">
      <alignment horizontal="center" vertical="center"/>
    </xf>
    <xf numFmtId="0" fontId="10" fillId="9" borderId="9" xfId="0" applyFont="1" applyFill="1" applyBorder="1" applyAlignment="1">
      <alignment horizontal="left" vertical="center" wrapText="1"/>
    </xf>
    <xf numFmtId="0" fontId="10" fillId="9" borderId="9" xfId="0" applyFont="1" applyFill="1" applyBorder="1" applyAlignment="1">
      <alignment horizontal="center" vertical="center" wrapText="1"/>
    </xf>
    <xf numFmtId="0" fontId="10" fillId="9" borderId="9" xfId="0" applyFont="1" applyFill="1" applyBorder="1" applyAlignment="1">
      <alignment horizontal="center" vertical="center"/>
    </xf>
    <xf numFmtId="0" fontId="10" fillId="8" borderId="9" xfId="0" applyFont="1" applyFill="1" applyBorder="1" applyAlignment="1">
      <alignment horizontal="left" vertical="center" wrapText="1"/>
    </xf>
    <xf numFmtId="0" fontId="10" fillId="8" borderId="9" xfId="0" applyFont="1" applyFill="1" applyBorder="1" applyAlignment="1">
      <alignment horizontal="center" vertical="center" wrapText="1"/>
    </xf>
    <xf numFmtId="0" fontId="10" fillId="8" borderId="9" xfId="0" applyFont="1" applyFill="1" applyBorder="1" applyAlignment="1">
      <alignment horizontal="center" vertical="center"/>
    </xf>
    <xf numFmtId="0" fontId="10" fillId="9" borderId="16" xfId="0" applyFont="1" applyFill="1" applyBorder="1" applyAlignment="1">
      <alignment wrapText="1"/>
    </xf>
    <xf numFmtId="0" fontId="17" fillId="10" borderId="14" xfId="0" applyFont="1" applyFill="1" applyBorder="1" applyAlignment="1">
      <alignment vertical="center" wrapText="1"/>
    </xf>
    <xf numFmtId="0" fontId="5" fillId="9" borderId="9" xfId="0" applyFont="1" applyFill="1" applyBorder="1" applyAlignment="1">
      <alignment vertical="center" wrapText="1"/>
    </xf>
    <xf numFmtId="0" fontId="24" fillId="0" borderId="0" xfId="1" applyFont="1" applyBorder="1" applyAlignment="1">
      <alignment horizontal="left" vertical="center" wrapText="1"/>
    </xf>
    <xf numFmtId="0" fontId="17" fillId="6" borderId="0"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0" fontId="3" fillId="2" borderId="0" xfId="0" applyFont="1" applyFill="1" applyAlignment="1">
      <alignment vertical="center"/>
    </xf>
    <xf numFmtId="1" fontId="3" fillId="2" borderId="0" xfId="0" applyNumberFormat="1" applyFont="1" applyFill="1" applyAlignment="1">
      <alignment horizontal="center" vertical="center"/>
    </xf>
    <xf numFmtId="0" fontId="10" fillId="2" borderId="0" xfId="1" applyFont="1" applyFill="1" applyBorder="1" applyAlignment="1">
      <alignment horizontal="left" vertical="center" wrapText="1"/>
    </xf>
    <xf numFmtId="0" fontId="10" fillId="9" borderId="0" xfId="1" applyFont="1" applyFill="1" applyBorder="1" applyAlignment="1">
      <alignment vertical="top" wrapText="1"/>
    </xf>
    <xf numFmtId="0" fontId="2" fillId="0" borderId="19" xfId="0" applyFont="1" applyBorder="1" applyAlignment="1">
      <alignment vertical="center" wrapText="1"/>
    </xf>
    <xf numFmtId="0" fontId="25" fillId="11" borderId="0" xfId="0" applyFont="1" applyFill="1"/>
    <xf numFmtId="1" fontId="4" fillId="0" borderId="0" xfId="0" applyNumberFormat="1" applyFont="1" applyFill="1" applyAlignment="1">
      <alignment horizontal="right" vertical="center"/>
    </xf>
    <xf numFmtId="0" fontId="3" fillId="0" borderId="0" xfId="0" applyFont="1" applyFill="1" applyAlignment="1">
      <alignment horizontal="right" vertical="center"/>
    </xf>
    <xf numFmtId="0" fontId="3" fillId="0" borderId="20" xfId="0" applyFont="1" applyFill="1" applyBorder="1" applyAlignment="1">
      <alignment horizontal="center" vertical="center"/>
    </xf>
    <xf numFmtId="0" fontId="5" fillId="0" borderId="0" xfId="0" applyFont="1" applyAlignment="1">
      <alignment horizontal="left" vertical="center"/>
    </xf>
    <xf numFmtId="0" fontId="3" fillId="0" borderId="21" xfId="0" applyFont="1" applyFill="1" applyBorder="1" applyAlignment="1">
      <alignment horizontal="center" vertical="center"/>
    </xf>
    <xf numFmtId="1" fontId="12" fillId="3" borderId="22" xfId="0" applyNumberFormat="1" applyFont="1" applyFill="1" applyBorder="1" applyAlignment="1" applyProtection="1">
      <alignment horizontal="center" vertical="center" wrapText="1"/>
      <protection locked="0"/>
    </xf>
    <xf numFmtId="1" fontId="12" fillId="3" borderId="23" xfId="0" applyNumberFormat="1" applyFont="1" applyFill="1" applyBorder="1" applyAlignment="1">
      <alignment horizontal="center" vertical="center"/>
    </xf>
    <xf numFmtId="1" fontId="5" fillId="0" borderId="16" xfId="0" applyNumberFormat="1" applyFont="1" applyFill="1" applyBorder="1" applyAlignment="1">
      <alignment vertical="center" wrapText="1"/>
    </xf>
    <xf numFmtId="0" fontId="5" fillId="0" borderId="16" xfId="0" applyFont="1" applyFill="1" applyBorder="1" applyAlignment="1">
      <alignment vertical="center" wrapText="1"/>
    </xf>
    <xf numFmtId="0" fontId="5" fillId="0" borderId="16" xfId="0" applyFont="1" applyFill="1" applyBorder="1" applyAlignment="1">
      <alignment horizontal="center" vertical="center" wrapText="1"/>
    </xf>
    <xf numFmtId="1" fontId="5" fillId="0" borderId="16" xfId="0" applyNumberFormat="1" applyFont="1" applyFill="1" applyBorder="1" applyAlignment="1">
      <alignment horizontal="center" vertical="center" wrapText="1"/>
    </xf>
    <xf numFmtId="1" fontId="13" fillId="0" borderId="16" xfId="0" applyNumberFormat="1" applyFont="1" applyFill="1" applyBorder="1" applyAlignment="1">
      <alignment horizontal="center" vertical="center" wrapText="1"/>
    </xf>
    <xf numFmtId="0" fontId="5" fillId="0" borderId="16" xfId="0" applyFont="1" applyFill="1" applyBorder="1" applyAlignment="1">
      <alignment horizontal="center" vertical="center"/>
    </xf>
    <xf numFmtId="1" fontId="5" fillId="5" borderId="10" xfId="0" applyNumberFormat="1" applyFont="1" applyFill="1" applyBorder="1" applyAlignment="1">
      <alignment vertical="center" wrapText="1"/>
    </xf>
    <xf numFmtId="0" fontId="5" fillId="5" borderId="10" xfId="0" applyFont="1" applyFill="1" applyBorder="1" applyAlignment="1">
      <alignment horizontal="center" vertical="center" wrapText="1"/>
    </xf>
    <xf numFmtId="1" fontId="13" fillId="5" borderId="10" xfId="0" applyNumberFormat="1" applyFont="1" applyFill="1" applyBorder="1" applyAlignment="1">
      <alignment horizontal="center" vertical="center" wrapText="1"/>
    </xf>
    <xf numFmtId="0" fontId="5" fillId="5" borderId="10" xfId="0" applyFont="1" applyFill="1" applyBorder="1" applyAlignment="1">
      <alignment horizontal="center" vertical="center"/>
    </xf>
    <xf numFmtId="1" fontId="5" fillId="5" borderId="24" xfId="0" applyNumberFormat="1" applyFont="1" applyFill="1" applyBorder="1" applyAlignment="1">
      <alignment vertical="center" wrapText="1"/>
    </xf>
    <xf numFmtId="0" fontId="5" fillId="5" borderId="24" xfId="0" applyFont="1" applyFill="1" applyBorder="1" applyAlignment="1">
      <alignment vertical="center" wrapText="1"/>
    </xf>
    <xf numFmtId="0" fontId="26" fillId="5" borderId="24" xfId="0" applyFont="1" applyFill="1" applyBorder="1" applyAlignment="1">
      <alignment horizontal="center" vertical="center" wrapText="1"/>
    </xf>
    <xf numFmtId="1" fontId="5" fillId="5" borderId="24" xfId="0" applyNumberFormat="1" applyFont="1" applyFill="1" applyBorder="1" applyAlignment="1">
      <alignment horizontal="center" vertical="center"/>
    </xf>
    <xf numFmtId="0" fontId="5" fillId="5" borderId="24" xfId="0" applyFont="1" applyFill="1" applyBorder="1" applyAlignment="1">
      <alignment horizontal="center" vertical="center"/>
    </xf>
    <xf numFmtId="1" fontId="5" fillId="12" borderId="16" xfId="0" applyNumberFormat="1" applyFont="1" applyFill="1" applyBorder="1" applyAlignment="1">
      <alignment vertical="center" wrapText="1"/>
    </xf>
    <xf numFmtId="0" fontId="5" fillId="12" borderId="16" xfId="0" applyFont="1" applyFill="1" applyBorder="1" applyAlignment="1">
      <alignment vertical="center" wrapText="1"/>
    </xf>
    <xf numFmtId="0" fontId="10" fillId="12" borderId="16" xfId="0" applyFont="1" applyFill="1" applyBorder="1" applyAlignment="1">
      <alignment vertical="center" wrapText="1"/>
    </xf>
    <xf numFmtId="0" fontId="5" fillId="12" borderId="16" xfId="0" applyFont="1" applyFill="1" applyBorder="1" applyAlignment="1">
      <alignment horizontal="center" vertical="center" wrapText="1"/>
    </xf>
    <xf numFmtId="1" fontId="5" fillId="12" borderId="16" xfId="0" applyNumberFormat="1" applyFont="1" applyFill="1" applyBorder="1" applyAlignment="1">
      <alignment horizontal="center" vertical="center" wrapText="1"/>
    </xf>
    <xf numFmtId="1" fontId="13" fillId="12" borderId="16" xfId="0" applyNumberFormat="1" applyFont="1" applyFill="1" applyBorder="1" applyAlignment="1">
      <alignment horizontal="center" vertical="center" wrapText="1"/>
    </xf>
    <xf numFmtId="0" fontId="5" fillId="12" borderId="16" xfId="0" applyFont="1" applyFill="1" applyBorder="1" applyAlignment="1">
      <alignment horizontal="center" vertical="center"/>
    </xf>
    <xf numFmtId="1" fontId="13" fillId="5" borderId="24" xfId="0" applyNumberFormat="1" applyFont="1" applyFill="1" applyBorder="1" applyAlignment="1">
      <alignment horizontal="center" vertical="center" wrapText="1"/>
    </xf>
    <xf numFmtId="0" fontId="6" fillId="0" borderId="16" xfId="0" applyFont="1" applyBorder="1" applyAlignment="1">
      <alignment vertical="center" wrapText="1"/>
    </xf>
    <xf numFmtId="0" fontId="26" fillId="0" borderId="16" xfId="0" applyFont="1" applyFill="1" applyBorder="1" applyAlignment="1">
      <alignment vertical="center" wrapText="1"/>
    </xf>
    <xf numFmtId="0" fontId="27" fillId="0" borderId="16" xfId="0" applyFont="1" applyBorder="1" applyAlignment="1">
      <alignment vertical="center" wrapText="1"/>
    </xf>
    <xf numFmtId="0" fontId="26" fillId="12" borderId="16" xfId="0" applyFont="1" applyFill="1" applyBorder="1" applyAlignment="1">
      <alignment vertical="center" wrapText="1"/>
    </xf>
    <xf numFmtId="0" fontId="6" fillId="12" borderId="16" xfId="0" applyFont="1" applyFill="1" applyBorder="1" applyAlignment="1">
      <alignment wrapText="1"/>
    </xf>
    <xf numFmtId="0" fontId="27" fillId="12" borderId="16" xfId="0" applyFont="1" applyFill="1" applyBorder="1" applyAlignment="1">
      <alignment vertical="center" wrapText="1"/>
    </xf>
    <xf numFmtId="0" fontId="27" fillId="0" borderId="16" xfId="0" applyFont="1" applyFill="1" applyBorder="1" applyAlignment="1">
      <alignment vertical="center" wrapText="1"/>
    </xf>
    <xf numFmtId="1" fontId="5" fillId="13" borderId="26" xfId="0" applyNumberFormat="1" applyFont="1" applyFill="1" applyBorder="1" applyAlignment="1">
      <alignment vertical="center" wrapText="1"/>
    </xf>
    <xf numFmtId="0" fontId="5" fillId="13" borderId="0" xfId="0" applyFont="1" applyFill="1" applyBorder="1" applyAlignment="1">
      <alignment vertical="center" wrapText="1"/>
    </xf>
    <xf numFmtId="0" fontId="5" fillId="13" borderId="0" xfId="0" applyFont="1" applyFill="1" applyBorder="1" applyAlignment="1">
      <alignment horizontal="center" vertical="center" wrapText="1"/>
    </xf>
    <xf numFmtId="1" fontId="13" fillId="13" borderId="0" xfId="0" applyNumberFormat="1" applyFont="1" applyFill="1" applyBorder="1" applyAlignment="1">
      <alignment horizontal="center" vertical="center" wrapText="1"/>
    </xf>
    <xf numFmtId="0" fontId="5" fillId="13" borderId="0" xfId="0" applyFont="1" applyFill="1" applyBorder="1" applyAlignment="1">
      <alignment horizontal="center" vertical="center"/>
    </xf>
    <xf numFmtId="1" fontId="5" fillId="13" borderId="0" xfId="0" applyNumberFormat="1" applyFont="1" applyFill="1" applyBorder="1" applyAlignment="1">
      <alignment vertical="center" wrapText="1"/>
    </xf>
    <xf numFmtId="0" fontId="5" fillId="12" borderId="16" xfId="0" applyNumberFormat="1" applyFont="1" applyFill="1" applyBorder="1" applyAlignment="1">
      <alignment horizontal="right" vertical="center" wrapText="1"/>
    </xf>
    <xf numFmtId="1" fontId="5" fillId="5" borderId="0" xfId="0" applyNumberFormat="1" applyFont="1" applyFill="1" applyBorder="1" applyAlignment="1">
      <alignment vertical="center" wrapText="1"/>
    </xf>
    <xf numFmtId="0" fontId="5" fillId="5" borderId="0" xfId="0" applyFont="1" applyFill="1" applyBorder="1" applyAlignment="1">
      <alignment vertical="center" wrapText="1"/>
    </xf>
    <xf numFmtId="0" fontId="5" fillId="5" borderId="0" xfId="0" applyFont="1" applyFill="1" applyBorder="1" applyAlignment="1">
      <alignment horizontal="center" vertical="center" wrapText="1"/>
    </xf>
    <xf numFmtId="1" fontId="13" fillId="5" borderId="0" xfId="0" applyNumberFormat="1" applyFont="1" applyFill="1" applyBorder="1" applyAlignment="1">
      <alignment horizontal="center" vertical="center" wrapText="1"/>
    </xf>
    <xf numFmtId="0" fontId="5" fillId="5" borderId="0" xfId="0" applyFont="1" applyFill="1" applyBorder="1" applyAlignment="1">
      <alignment horizontal="center" vertical="center"/>
    </xf>
    <xf numFmtId="0" fontId="0" fillId="0" borderId="0" xfId="0" applyBorder="1"/>
    <xf numFmtId="1" fontId="5" fillId="9" borderId="16" xfId="0" applyNumberFormat="1" applyFont="1" applyFill="1" applyBorder="1" applyAlignment="1">
      <alignment vertical="center" wrapText="1"/>
    </xf>
    <xf numFmtId="0" fontId="5" fillId="9" borderId="16" xfId="0" applyFont="1" applyFill="1" applyBorder="1" applyAlignment="1">
      <alignment vertical="center" wrapText="1"/>
    </xf>
    <xf numFmtId="0" fontId="5" fillId="9" borderId="16" xfId="0" applyFont="1" applyFill="1" applyBorder="1" applyAlignment="1">
      <alignment horizontal="center" vertical="center" wrapText="1"/>
    </xf>
    <xf numFmtId="1" fontId="5" fillId="9" borderId="16" xfId="0" applyNumberFormat="1" applyFont="1" applyFill="1" applyBorder="1" applyAlignment="1">
      <alignment horizontal="center" vertical="center" wrapText="1"/>
    </xf>
    <xf numFmtId="1" fontId="13" fillId="9" borderId="16" xfId="0" applyNumberFormat="1" applyFont="1" applyFill="1" applyBorder="1" applyAlignment="1">
      <alignment horizontal="center" vertical="center" wrapText="1"/>
    </xf>
    <xf numFmtId="0" fontId="5" fillId="9" borderId="16" xfId="0" applyFont="1" applyFill="1" applyBorder="1" applyAlignment="1">
      <alignment horizontal="center" vertical="center"/>
    </xf>
    <xf numFmtId="1" fontId="5" fillId="12" borderId="16" xfId="0" applyNumberFormat="1" applyFont="1" applyFill="1" applyBorder="1" applyAlignment="1">
      <alignment horizontal="right" vertical="center" wrapText="1"/>
    </xf>
    <xf numFmtId="1" fontId="13" fillId="13" borderId="0" xfId="0" applyNumberFormat="1" applyFont="1" applyFill="1" applyBorder="1" applyAlignment="1">
      <alignment horizontal="center" vertical="center"/>
    </xf>
    <xf numFmtId="0" fontId="26" fillId="5" borderId="9" xfId="0" applyFont="1" applyFill="1" applyBorder="1" applyAlignment="1">
      <alignment horizontal="center" vertical="center" wrapText="1"/>
    </xf>
    <xf numFmtId="1" fontId="5" fillId="0" borderId="0" xfId="0" applyNumberFormat="1" applyFont="1" applyFill="1" applyBorder="1" applyAlignment="1">
      <alignment vertical="center" wrapText="1"/>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xf>
    <xf numFmtId="1" fontId="13"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1" fontId="32" fillId="0" borderId="0" xfId="0" applyNumberFormat="1" applyFont="1" applyAlignment="1">
      <alignment vertical="center"/>
    </xf>
    <xf numFmtId="1" fontId="5" fillId="0" borderId="0" xfId="0" applyNumberFormat="1" applyFont="1" applyFill="1" applyBorder="1" applyAlignment="1">
      <alignment horizontal="center" vertical="center" wrapText="1"/>
    </xf>
    <xf numFmtId="1" fontId="13" fillId="0" borderId="0" xfId="0" applyNumberFormat="1" applyFont="1" applyFill="1" applyBorder="1" applyAlignment="1">
      <alignment horizontal="center" vertical="center" wrapText="1"/>
    </xf>
    <xf numFmtId="0" fontId="0" fillId="0" borderId="0" xfId="0" applyFill="1" applyBorder="1"/>
    <xf numFmtId="1" fontId="5" fillId="14" borderId="16" xfId="0" applyNumberFormat="1" applyFont="1" applyFill="1" applyBorder="1" applyAlignment="1">
      <alignment vertical="center"/>
    </xf>
    <xf numFmtId="0" fontId="5" fillId="14" borderId="16" xfId="0" applyFont="1" applyFill="1" applyBorder="1" applyAlignment="1">
      <alignment vertical="center"/>
    </xf>
    <xf numFmtId="0" fontId="27" fillId="14" borderId="16" xfId="0" applyFont="1" applyFill="1" applyBorder="1" applyAlignment="1">
      <alignment vertical="center" wrapText="1"/>
    </xf>
    <xf numFmtId="0" fontId="5" fillId="14" borderId="16" xfId="0" applyFont="1" applyFill="1" applyBorder="1" applyAlignment="1">
      <alignment vertical="center" wrapText="1"/>
    </xf>
    <xf numFmtId="0" fontId="5" fillId="14" borderId="16" xfId="0" applyFont="1" applyFill="1" applyBorder="1" applyAlignment="1">
      <alignment horizontal="center" vertical="center" wrapText="1"/>
    </xf>
    <xf numFmtId="1" fontId="5" fillId="14" borderId="16" xfId="0" applyNumberFormat="1" applyFont="1" applyFill="1" applyBorder="1" applyAlignment="1">
      <alignment horizontal="center" vertical="center" wrapText="1"/>
    </xf>
    <xf numFmtId="1" fontId="13" fillId="14" borderId="16" xfId="0" applyNumberFormat="1" applyFont="1" applyFill="1" applyBorder="1" applyAlignment="1">
      <alignment horizontal="center" vertical="center" wrapText="1"/>
    </xf>
    <xf numFmtId="0" fontId="5" fillId="14" borderId="16" xfId="0" applyFont="1" applyFill="1" applyBorder="1" applyAlignment="1">
      <alignment horizontal="center" vertical="center"/>
    </xf>
    <xf numFmtId="0" fontId="27" fillId="14" borderId="16" xfId="0" applyFont="1" applyFill="1" applyBorder="1" applyAlignment="1">
      <alignment wrapText="1"/>
    </xf>
    <xf numFmtId="1" fontId="5" fillId="0" borderId="0" xfId="0" applyNumberFormat="1"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1" fontId="5" fillId="0" borderId="0" xfId="0" applyNumberFormat="1" applyFont="1" applyAlignment="1">
      <alignment horizontal="center" vertical="center"/>
    </xf>
    <xf numFmtId="1" fontId="13" fillId="0" borderId="0" xfId="0" applyNumberFormat="1" applyFont="1" applyAlignment="1">
      <alignment horizontal="center" vertical="center"/>
    </xf>
    <xf numFmtId="0" fontId="0" fillId="0" borderId="0" xfId="0" applyFont="1"/>
    <xf numFmtId="0" fontId="33" fillId="12" borderId="16" xfId="0" applyFont="1" applyFill="1" applyBorder="1" applyAlignment="1">
      <alignment vertical="center" wrapText="1"/>
    </xf>
    <xf numFmtId="0" fontId="10" fillId="0" borderId="28" xfId="0" applyFont="1" applyFill="1" applyBorder="1" applyAlignment="1">
      <alignment vertical="center" wrapText="1"/>
    </xf>
    <xf numFmtId="1" fontId="5" fillId="0" borderId="16" xfId="0" applyNumberFormat="1" applyFont="1" applyFill="1" applyBorder="1" applyAlignment="1">
      <alignment horizontal="left" vertical="center" wrapText="1"/>
    </xf>
    <xf numFmtId="0" fontId="5" fillId="0" borderId="29" xfId="0" applyFont="1" applyFill="1" applyBorder="1" applyAlignment="1">
      <alignment horizontal="center" vertical="center" wrapText="1"/>
    </xf>
    <xf numFmtId="0" fontId="5" fillId="9" borderId="28" xfId="0" applyFont="1" applyFill="1" applyBorder="1" applyAlignment="1">
      <alignment vertical="center" wrapText="1"/>
    </xf>
    <xf numFmtId="0" fontId="5" fillId="9" borderId="29" xfId="0" applyFont="1" applyFill="1" applyBorder="1" applyAlignment="1">
      <alignment horizontal="center" vertical="center" wrapText="1"/>
    </xf>
    <xf numFmtId="0" fontId="14" fillId="5" borderId="24" xfId="0" applyFont="1" applyFill="1" applyBorder="1" applyAlignment="1">
      <alignment vertical="center" wrapText="1"/>
    </xf>
    <xf numFmtId="0" fontId="6" fillId="12" borderId="16" xfId="0" applyFont="1" applyFill="1" applyBorder="1" applyAlignment="1">
      <alignment vertical="center" wrapText="1"/>
    </xf>
    <xf numFmtId="0" fontId="26" fillId="9" borderId="16" xfId="0" applyFont="1" applyFill="1" applyBorder="1" applyAlignment="1">
      <alignment vertical="center" wrapText="1"/>
    </xf>
    <xf numFmtId="0" fontId="5" fillId="9" borderId="16" xfId="0" applyNumberFormat="1" applyFont="1" applyFill="1" applyBorder="1" applyAlignment="1">
      <alignment horizontal="right" vertical="center" wrapText="1"/>
    </xf>
    <xf numFmtId="0" fontId="0" fillId="9" borderId="0" xfId="0" applyFill="1"/>
    <xf numFmtId="0" fontId="10" fillId="0" borderId="30" xfId="0" applyFont="1" applyFill="1" applyBorder="1" applyAlignment="1">
      <alignment horizontal="left" vertical="center" wrapText="1"/>
    </xf>
    <xf numFmtId="0" fontId="27" fillId="9" borderId="16" xfId="0" applyFont="1" applyFill="1" applyBorder="1" applyAlignment="1">
      <alignment vertical="center" wrapText="1"/>
    </xf>
    <xf numFmtId="0" fontId="14" fillId="5" borderId="10" xfId="0" applyFont="1" applyFill="1" applyBorder="1" applyAlignment="1">
      <alignment vertical="center" wrapText="1"/>
    </xf>
    <xf numFmtId="1" fontId="4" fillId="5" borderId="31" xfId="0" applyNumberFormat="1" applyFont="1" applyFill="1" applyBorder="1" applyAlignment="1">
      <alignment vertical="center" wrapText="1"/>
    </xf>
    <xf numFmtId="1" fontId="5" fillId="13" borderId="24" xfId="0" applyNumberFormat="1" applyFont="1" applyFill="1" applyBorder="1" applyAlignment="1">
      <alignment vertical="center" wrapText="1"/>
    </xf>
    <xf numFmtId="0" fontId="5" fillId="13" borderId="24" xfId="0" applyFont="1" applyFill="1" applyBorder="1" applyAlignment="1">
      <alignment vertical="center" wrapText="1"/>
    </xf>
    <xf numFmtId="0" fontId="14" fillId="13" borderId="24" xfId="0" applyFont="1" applyFill="1" applyBorder="1" applyAlignment="1">
      <alignment vertical="center" wrapText="1"/>
    </xf>
    <xf numFmtId="1" fontId="13" fillId="13" borderId="24" xfId="0" applyNumberFormat="1" applyFont="1" applyFill="1" applyBorder="1" applyAlignment="1">
      <alignment horizontal="center" vertical="center" wrapText="1"/>
    </xf>
    <xf numFmtId="0" fontId="5" fillId="13" borderId="24" xfId="0" applyFont="1" applyFill="1" applyBorder="1" applyAlignment="1">
      <alignment horizontal="center" vertical="center"/>
    </xf>
    <xf numFmtId="0" fontId="3" fillId="0" borderId="0" xfId="0" applyFont="1" applyFill="1" applyAlignment="1">
      <alignment horizontal="left" vertical="center"/>
    </xf>
    <xf numFmtId="0" fontId="25" fillId="2" borderId="0" xfId="0" applyFont="1" applyFill="1"/>
    <xf numFmtId="0" fontId="2" fillId="2" borderId="0" xfId="0" applyFont="1" applyFill="1" applyAlignment="1">
      <alignment vertical="center"/>
    </xf>
    <xf numFmtId="0" fontId="32" fillId="2" borderId="0" xfId="0" applyFont="1" applyFill="1" applyAlignment="1">
      <alignment vertical="center" wrapText="1"/>
    </xf>
    <xf numFmtId="1" fontId="8" fillId="2" borderId="0" xfId="0" applyNumberFormat="1" applyFont="1" applyFill="1" applyAlignment="1">
      <alignment horizontal="center" vertical="center"/>
    </xf>
    <xf numFmtId="0" fontId="3" fillId="2" borderId="0" xfId="0" applyFont="1" applyFill="1" applyAlignment="1">
      <alignment horizontal="center" vertical="center"/>
    </xf>
    <xf numFmtId="0" fontId="13" fillId="2" borderId="0" xfId="0" applyFont="1" applyFill="1" applyBorder="1" applyAlignment="1">
      <alignment vertical="center"/>
    </xf>
    <xf numFmtId="0" fontId="10" fillId="9" borderId="0" xfId="1" applyFont="1" applyFill="1" applyBorder="1" applyAlignment="1">
      <alignment vertical="top"/>
    </xf>
    <xf numFmtId="0" fontId="33" fillId="9" borderId="16" xfId="0" applyFont="1" applyFill="1" applyBorder="1" applyAlignment="1">
      <alignment vertical="center" wrapText="1"/>
    </xf>
    <xf numFmtId="1" fontId="21" fillId="8" borderId="16" xfId="0" applyNumberFormat="1" applyFont="1" applyFill="1" applyBorder="1" applyAlignment="1">
      <alignment horizontal="center" vertical="center" wrapText="1"/>
    </xf>
    <xf numFmtId="1" fontId="21" fillId="9" borderId="16" xfId="0" applyNumberFormat="1" applyFont="1" applyFill="1" applyBorder="1" applyAlignment="1">
      <alignment horizontal="center" vertical="center" wrapText="1"/>
    </xf>
    <xf numFmtId="1" fontId="5" fillId="15" borderId="16" xfId="0" applyNumberFormat="1" applyFont="1" applyFill="1" applyBorder="1" applyAlignment="1">
      <alignment horizontal="center" vertical="center" wrapText="1"/>
    </xf>
    <xf numFmtId="0" fontId="12" fillId="4" borderId="0" xfId="0" applyFont="1" applyFill="1" applyBorder="1" applyAlignment="1">
      <alignment horizontal="center" vertical="center"/>
    </xf>
    <xf numFmtId="1" fontId="12" fillId="3" borderId="1" xfId="0" applyNumberFormat="1"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1" fontId="12" fillId="3" borderId="2" xfId="0" applyNumberFormat="1" applyFont="1" applyFill="1" applyBorder="1" applyAlignment="1">
      <alignment horizontal="center" vertical="center"/>
    </xf>
    <xf numFmtId="1" fontId="15" fillId="5" borderId="25" xfId="0" applyNumberFormat="1" applyFont="1" applyFill="1" applyBorder="1" applyAlignment="1">
      <alignment horizontal="center" vertical="center" wrapText="1"/>
    </xf>
    <xf numFmtId="0" fontId="26" fillId="0" borderId="13" xfId="0" applyFont="1" applyBorder="1" applyAlignment="1">
      <alignment horizontal="center" vertical="center" wrapText="1"/>
    </xf>
    <xf numFmtId="1" fontId="15" fillId="13" borderId="27" xfId="0" applyNumberFormat="1" applyFont="1" applyFill="1" applyBorder="1" applyAlignment="1">
      <alignment horizontal="center" vertical="center"/>
    </xf>
    <xf numFmtId="1" fontId="15" fillId="13" borderId="0" xfId="0" applyNumberFormat="1" applyFont="1" applyFill="1" applyBorder="1" applyAlignment="1">
      <alignment horizontal="center" vertical="center"/>
    </xf>
    <xf numFmtId="1" fontId="15" fillId="5" borderId="11" xfId="0" applyNumberFormat="1" applyFont="1" applyFill="1" applyBorder="1" applyAlignment="1">
      <alignment horizontal="center" vertical="center" wrapText="1"/>
    </xf>
    <xf numFmtId="0" fontId="26" fillId="0" borderId="12" xfId="0" applyFont="1" applyBorder="1" applyAlignment="1">
      <alignment horizontal="center" vertical="center" wrapText="1"/>
    </xf>
    <xf numFmtId="1" fontId="15" fillId="13" borderId="27" xfId="0" applyNumberFormat="1" applyFont="1" applyFill="1" applyBorder="1" applyAlignment="1">
      <alignment horizontal="center" vertical="center" wrapText="1"/>
    </xf>
    <xf numFmtId="1" fontId="15" fillId="13" borderId="0"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3" fillId="0" borderId="2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1" fontId="15" fillId="13" borderId="25" xfId="0" applyNumberFormat="1" applyFont="1" applyFill="1" applyBorder="1" applyAlignment="1">
      <alignment horizontal="center" vertical="center" wrapText="1"/>
    </xf>
    <xf numFmtId="0" fontId="1" fillId="13" borderId="13" xfId="0" applyFont="1" applyFill="1" applyBorder="1" applyAlignment="1">
      <alignment horizontal="center" vertical="center" wrapText="1"/>
    </xf>
    <xf numFmtId="0" fontId="12" fillId="4" borderId="8" xfId="0" applyFont="1" applyFill="1" applyBorder="1" applyAlignment="1">
      <alignment horizontal="center" vertical="center"/>
    </xf>
    <xf numFmtId="1" fontId="12" fillId="3" borderId="4" xfId="0" applyNumberFormat="1" applyFont="1" applyFill="1" applyBorder="1" applyAlignment="1">
      <alignment horizontal="center" vertical="center"/>
    </xf>
    <xf numFmtId="0" fontId="12" fillId="3" borderId="5" xfId="0" applyFont="1" applyFill="1" applyBorder="1" applyAlignment="1">
      <alignment horizontal="center" vertical="center" wrapText="1"/>
    </xf>
    <xf numFmtId="0" fontId="12" fillId="3" borderId="5" xfId="0" applyFont="1" applyFill="1" applyBorder="1" applyAlignment="1">
      <alignment horizontal="center" vertical="center"/>
    </xf>
    <xf numFmtId="1" fontId="12" fillId="3" borderId="5" xfId="0" applyNumberFormat="1" applyFont="1" applyFill="1" applyBorder="1" applyAlignment="1">
      <alignment horizontal="center" vertical="center"/>
    </xf>
    <xf numFmtId="0" fontId="13" fillId="2" borderId="25" xfId="0" applyFont="1" applyFill="1" applyBorder="1" applyAlignment="1">
      <alignment horizontal="left" vertical="center"/>
    </xf>
    <xf numFmtId="0" fontId="13" fillId="2" borderId="13" xfId="0" applyFont="1" applyFill="1" applyBorder="1" applyAlignment="1">
      <alignment horizontal="left" vertical="center"/>
    </xf>
    <xf numFmtId="0" fontId="10" fillId="2" borderId="0" xfId="1" applyFont="1" applyFill="1" applyBorder="1" applyAlignment="1">
      <alignment horizontal="left" vertical="top"/>
    </xf>
    <xf numFmtId="1" fontId="15"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0" fillId="2" borderId="0" xfId="1" applyFont="1" applyFill="1" applyBorder="1" applyAlignment="1">
      <alignment horizontal="left" vertical="center" wrapText="1"/>
    </xf>
    <xf numFmtId="0" fontId="3" fillId="0" borderId="0" xfId="0" applyFont="1" applyFill="1" applyAlignment="1">
      <alignment horizontal="left" vertical="center"/>
    </xf>
    <xf numFmtId="0" fontId="13" fillId="2" borderId="22" xfId="0" applyFont="1" applyFill="1" applyBorder="1" applyAlignment="1">
      <alignment horizontal="left" vertical="center"/>
    </xf>
    <xf numFmtId="1" fontId="15" fillId="5" borderId="17" xfId="0" applyNumberFormat="1" applyFont="1" applyFill="1" applyBorder="1" applyAlignment="1">
      <alignment horizontal="center" vertical="center" wrapText="1"/>
    </xf>
    <xf numFmtId="1" fontId="15" fillId="5" borderId="18" xfId="0" applyNumberFormat="1" applyFont="1" applyFill="1" applyBorder="1" applyAlignment="1">
      <alignment horizontal="center" vertical="center" wrapText="1"/>
    </xf>
    <xf numFmtId="1" fontId="4" fillId="0" borderId="0" xfId="0" applyNumberFormat="1" applyFont="1" applyFill="1" applyAlignment="1">
      <alignment horizontal="center" vertical="center"/>
    </xf>
    <xf numFmtId="0" fontId="10" fillId="2" borderId="0" xfId="1" applyFont="1" applyFill="1" applyBorder="1" applyAlignment="1">
      <alignment horizontal="left" vertical="top" wrapTex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wrapText="1"/>
    </xf>
    <xf numFmtId="0" fontId="23" fillId="2" borderId="0" xfId="0" applyFont="1" applyFill="1" applyBorder="1" applyAlignment="1">
      <alignment horizontal="left" vertical="center"/>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670446</xdr:colOff>
      <xdr:row>5</xdr:row>
      <xdr:rowOff>772</xdr:rowOff>
    </xdr:to>
    <xdr:pic>
      <xdr:nvPicPr>
        <xdr:cNvPr id="2" name="Kép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37271" cy="9532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4</xdr:row>
      <xdr:rowOff>85725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1274860</xdr:colOff>
      <xdr:row>5</xdr:row>
      <xdr:rowOff>189442</xdr:rowOff>
    </xdr:to>
    <xdr:pic>
      <xdr:nvPicPr>
        <xdr:cNvPr id="2" name="Kép 1">
          <a:extLst>
            <a:ext uri="{FF2B5EF4-FFF2-40B4-BE49-F238E27FC236}">
              <a16:creationId xmlns:a16="http://schemas.microsoft.com/office/drawing/2014/main" id="{63EA6D59-1005-47DB-B92F-276DE962E3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65485" cy="11419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1368541</xdr:colOff>
      <xdr:row>5</xdr:row>
      <xdr:rowOff>182707</xdr:rowOff>
    </xdr:to>
    <xdr:pic>
      <xdr:nvPicPr>
        <xdr:cNvPr id="2" name="Kép 1">
          <a:extLst>
            <a:ext uri="{FF2B5EF4-FFF2-40B4-BE49-F238E27FC236}">
              <a16:creationId xmlns:a16="http://schemas.microsoft.com/office/drawing/2014/main" id="{C2A83174-C31A-415D-B8E0-971EBF91D8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59166" cy="11352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114300</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4</xdr:row>
      <xdr:rowOff>123825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3</xdr:row>
      <xdr:rowOff>38100</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4</xdr:row>
      <xdr:rowOff>95250</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133350</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0"/>
  <sheetViews>
    <sheetView tabSelected="1" workbookViewId="0">
      <selection activeCell="D1" sqref="D1"/>
    </sheetView>
  </sheetViews>
  <sheetFormatPr defaultColWidth="8.85546875" defaultRowHeight="15" x14ac:dyDescent="0.25"/>
  <cols>
    <col min="1" max="1" width="5.85546875" style="1" customWidth="1"/>
    <col min="2" max="2" width="12.28515625" style="23" customWidth="1"/>
    <col min="3" max="3" width="32.42578125" style="29" customWidth="1"/>
    <col min="4" max="4" width="29.42578125" style="23" customWidth="1"/>
    <col min="5" max="5" width="11" style="23" customWidth="1"/>
    <col min="6" max="6" width="30.42578125" style="23" customWidth="1"/>
    <col min="7" max="7" width="11.7109375" style="5" customWidth="1"/>
    <col min="8" max="8" width="4.85546875" style="22" customWidth="1"/>
    <col min="9" max="10" width="5" style="22" customWidth="1"/>
    <col min="11" max="11" width="4.85546875" style="22" customWidth="1"/>
    <col min="12" max="12" width="6.85546875" style="18" customWidth="1"/>
    <col min="13" max="13" width="7.42578125" style="5" customWidth="1"/>
    <col min="14" max="14" width="9.28515625" style="5" customWidth="1"/>
    <col min="15" max="15" width="17.28515625" style="23" customWidth="1"/>
  </cols>
  <sheetData>
    <row r="1" spans="1:15" ht="15.75" x14ac:dyDescent="0.25">
      <c r="B1" s="2"/>
      <c r="C1" s="111"/>
      <c r="D1" s="112" t="s">
        <v>262</v>
      </c>
      <c r="E1" s="112"/>
      <c r="F1" s="112" t="s">
        <v>263</v>
      </c>
      <c r="G1" s="14"/>
      <c r="H1" s="3"/>
      <c r="I1" s="3"/>
      <c r="J1" s="113" t="s">
        <v>1</v>
      </c>
      <c r="K1" s="3"/>
      <c r="L1" s="25"/>
      <c r="N1" s="114" t="s">
        <v>264</v>
      </c>
      <c r="O1" s="9"/>
    </row>
    <row r="2" spans="1:15" x14ac:dyDescent="0.25">
      <c r="B2" s="2"/>
      <c r="C2" s="106"/>
      <c r="D2" s="12" t="s">
        <v>2</v>
      </c>
      <c r="E2" s="16" t="s">
        <v>265</v>
      </c>
      <c r="F2" s="16"/>
      <c r="G2" s="14"/>
      <c r="H2" s="3"/>
      <c r="I2" s="3"/>
      <c r="J2" s="3"/>
      <c r="K2" s="3"/>
      <c r="M2" s="14"/>
      <c r="N2" s="14"/>
      <c r="O2" s="9"/>
    </row>
    <row r="3" spans="1:15" x14ac:dyDescent="0.25">
      <c r="B3" s="2"/>
      <c r="C3" s="115"/>
      <c r="D3" s="16" t="s">
        <v>4</v>
      </c>
      <c r="E3" s="116">
        <v>300</v>
      </c>
      <c r="F3" s="16"/>
      <c r="G3" s="14"/>
      <c r="H3" s="3"/>
      <c r="I3" s="3"/>
      <c r="J3" s="3"/>
      <c r="K3" s="17"/>
      <c r="M3" s="17"/>
      <c r="N3" s="19" t="s">
        <v>266</v>
      </c>
      <c r="O3" s="20" t="s">
        <v>5</v>
      </c>
    </row>
    <row r="4" spans="1:15" x14ac:dyDescent="0.25">
      <c r="B4" s="2"/>
      <c r="C4" s="106"/>
      <c r="D4" s="16" t="s">
        <v>6</v>
      </c>
      <c r="E4" s="16" t="s">
        <v>326</v>
      </c>
      <c r="F4" s="16"/>
      <c r="G4" s="16"/>
      <c r="H4" s="3"/>
      <c r="I4" s="3"/>
      <c r="J4" s="3"/>
      <c r="K4" s="17" t="s">
        <v>7</v>
      </c>
      <c r="M4" s="17"/>
      <c r="N4" s="19">
        <f>SUM(H13,H18,H24,H28,H46,H65,H83,H101,H119,H138,)</f>
        <v>616</v>
      </c>
      <c r="O4" s="20">
        <f>SUM(J13,J18,J24,J28,J46,J65,J83,J101,J119,J138,)</f>
        <v>203</v>
      </c>
    </row>
    <row r="5" spans="1:15" x14ac:dyDescent="0.25">
      <c r="B5" s="2"/>
      <c r="C5" s="117"/>
      <c r="D5" s="105"/>
      <c r="E5" s="105"/>
      <c r="F5" s="105"/>
      <c r="G5" s="14"/>
      <c r="H5" s="3"/>
      <c r="I5" s="3"/>
      <c r="J5" s="3"/>
      <c r="K5" s="3"/>
      <c r="L5" s="25"/>
      <c r="M5" s="26"/>
      <c r="N5" s="25"/>
      <c r="O5" s="26"/>
    </row>
    <row r="6" spans="1:15" ht="15" customHeight="1" x14ac:dyDescent="0.25">
      <c r="A6" s="27" t="s">
        <v>26</v>
      </c>
      <c r="B6" s="28"/>
      <c r="D6" s="31"/>
      <c r="E6" s="31"/>
      <c r="F6" s="31"/>
      <c r="K6" s="30"/>
      <c r="L6" s="31"/>
      <c r="M6" s="23"/>
      <c r="N6" s="31"/>
    </row>
    <row r="7" spans="1:15" ht="44.25" customHeight="1" x14ac:dyDescent="0.25">
      <c r="A7" s="229" t="s">
        <v>8</v>
      </c>
      <c r="B7" s="230" t="s">
        <v>9</v>
      </c>
      <c r="C7" s="230" t="s">
        <v>10</v>
      </c>
      <c r="D7" s="231" t="s">
        <v>11</v>
      </c>
      <c r="E7" s="231" t="s">
        <v>12</v>
      </c>
      <c r="F7" s="231" t="s">
        <v>13</v>
      </c>
      <c r="G7" s="230" t="s">
        <v>14</v>
      </c>
      <c r="H7" s="232" t="s">
        <v>267</v>
      </c>
      <c r="I7" s="233"/>
      <c r="J7" s="232" t="s">
        <v>15</v>
      </c>
      <c r="K7" s="233"/>
      <c r="L7" s="234" t="s">
        <v>16</v>
      </c>
      <c r="M7" s="230" t="s">
        <v>17</v>
      </c>
      <c r="N7" s="230" t="s">
        <v>18</v>
      </c>
      <c r="O7" s="228" t="s">
        <v>19</v>
      </c>
    </row>
    <row r="8" spans="1:15" ht="26.25" customHeight="1" x14ac:dyDescent="0.25">
      <c r="A8" s="229"/>
      <c r="B8" s="230"/>
      <c r="C8" s="230"/>
      <c r="D8" s="231"/>
      <c r="E8" s="231"/>
      <c r="F8" s="231"/>
      <c r="G8" s="230"/>
      <c r="H8" s="118" t="s">
        <v>20</v>
      </c>
      <c r="I8" s="119" t="s">
        <v>21</v>
      </c>
      <c r="J8" s="118" t="s">
        <v>20</v>
      </c>
      <c r="K8" s="119" t="s">
        <v>21</v>
      </c>
      <c r="L8" s="234"/>
      <c r="M8" s="230"/>
      <c r="N8" s="230"/>
      <c r="O8" s="228"/>
    </row>
    <row r="9" spans="1:15" ht="34.35" customHeight="1" x14ac:dyDescent="0.25">
      <c r="A9" s="120">
        <v>1</v>
      </c>
      <c r="B9" s="53" t="s">
        <v>31</v>
      </c>
      <c r="C9" s="121" t="s">
        <v>32</v>
      </c>
      <c r="D9" s="121" t="s">
        <v>33</v>
      </c>
      <c r="E9" s="121"/>
      <c r="F9" s="121" t="s">
        <v>34</v>
      </c>
      <c r="G9" s="122" t="s">
        <v>35</v>
      </c>
      <c r="H9" s="123">
        <v>1</v>
      </c>
      <c r="I9" s="123">
        <v>1</v>
      </c>
      <c r="J9" s="123">
        <v>5</v>
      </c>
      <c r="K9" s="123">
        <v>5</v>
      </c>
      <c r="L9" s="124">
        <v>2</v>
      </c>
      <c r="M9" s="125" t="s">
        <v>22</v>
      </c>
      <c r="N9" s="125" t="s">
        <v>23</v>
      </c>
      <c r="O9" s="121" t="s">
        <v>36</v>
      </c>
    </row>
    <row r="10" spans="1:15" ht="34.35" customHeight="1" x14ac:dyDescent="0.25">
      <c r="A10" s="120">
        <v>1</v>
      </c>
      <c r="B10" s="53" t="s">
        <v>37</v>
      </c>
      <c r="C10" s="121" t="s">
        <v>38</v>
      </c>
      <c r="D10" s="121" t="s">
        <v>39</v>
      </c>
      <c r="E10" s="121"/>
      <c r="F10" s="121" t="s">
        <v>40</v>
      </c>
      <c r="G10" s="122" t="s">
        <v>35</v>
      </c>
      <c r="H10" s="123">
        <v>0</v>
      </c>
      <c r="I10" s="123">
        <v>2</v>
      </c>
      <c r="J10" s="123">
        <v>0</v>
      </c>
      <c r="K10" s="123">
        <v>9</v>
      </c>
      <c r="L10" s="124">
        <v>2</v>
      </c>
      <c r="M10" s="125" t="s">
        <v>41</v>
      </c>
      <c r="N10" s="125" t="s">
        <v>23</v>
      </c>
      <c r="O10" s="121" t="s">
        <v>42</v>
      </c>
    </row>
    <row r="11" spans="1:15" ht="45" customHeight="1" x14ac:dyDescent="0.25">
      <c r="A11" s="120">
        <v>1</v>
      </c>
      <c r="B11" s="53" t="s">
        <v>181</v>
      </c>
      <c r="C11" s="121" t="s">
        <v>182</v>
      </c>
      <c r="D11" s="121" t="s">
        <v>268</v>
      </c>
      <c r="E11" s="121"/>
      <c r="F11" s="121" t="s">
        <v>46</v>
      </c>
      <c r="G11" s="122" t="s">
        <v>35</v>
      </c>
      <c r="H11" s="123">
        <v>0</v>
      </c>
      <c r="I11" s="123">
        <v>2</v>
      </c>
      <c r="J11" s="123">
        <v>0</v>
      </c>
      <c r="K11" s="123">
        <v>9</v>
      </c>
      <c r="L11" s="124">
        <v>2</v>
      </c>
      <c r="M11" s="125" t="s">
        <v>41</v>
      </c>
      <c r="N11" s="125" t="s">
        <v>23</v>
      </c>
      <c r="O11" s="121"/>
    </row>
    <row r="12" spans="1:15" x14ac:dyDescent="0.25">
      <c r="A12" s="126"/>
      <c r="B12" s="47"/>
      <c r="C12" s="47"/>
      <c r="D12" s="47"/>
      <c r="E12" s="47"/>
      <c r="F12" s="47"/>
      <c r="G12" s="127"/>
      <c r="H12" s="128">
        <f>SUM(H9:H11)</f>
        <v>1</v>
      </c>
      <c r="I12" s="128">
        <f>SUM(I9:I11)</f>
        <v>5</v>
      </c>
      <c r="J12" s="128">
        <f>SUM(J9:J11)</f>
        <v>5</v>
      </c>
      <c r="K12" s="128">
        <f>SUM(K9:K11)</f>
        <v>23</v>
      </c>
      <c r="L12" s="128">
        <f>SUM(L9:L11)</f>
        <v>6</v>
      </c>
      <c r="M12" s="129"/>
      <c r="N12" s="129"/>
      <c r="O12" s="47"/>
    </row>
    <row r="13" spans="1:15" ht="28.5" x14ac:dyDescent="0.25">
      <c r="A13" s="130"/>
      <c r="B13" s="131"/>
      <c r="C13" s="131"/>
      <c r="D13" s="131"/>
      <c r="E13" s="131"/>
      <c r="F13" s="131"/>
      <c r="G13" s="132" t="s">
        <v>25</v>
      </c>
      <c r="H13" s="235">
        <f>SUM(H12:I12)*14</f>
        <v>84</v>
      </c>
      <c r="I13" s="236"/>
      <c r="J13" s="235">
        <f>SUM(J12:K12)</f>
        <v>28</v>
      </c>
      <c r="K13" s="236"/>
      <c r="L13" s="133"/>
      <c r="M13" s="134"/>
      <c r="N13" s="134"/>
      <c r="O13" s="131"/>
    </row>
    <row r="14" spans="1:15" ht="42.75" x14ac:dyDescent="0.25">
      <c r="A14" s="135">
        <v>2</v>
      </c>
      <c r="B14" s="136" t="s">
        <v>43</v>
      </c>
      <c r="C14" s="136" t="s">
        <v>44</v>
      </c>
      <c r="D14" s="137" t="s">
        <v>269</v>
      </c>
      <c r="E14" s="136"/>
      <c r="F14" s="136" t="s">
        <v>46</v>
      </c>
      <c r="G14" s="138" t="s">
        <v>35</v>
      </c>
      <c r="H14" s="139">
        <v>1</v>
      </c>
      <c r="I14" s="139">
        <v>1</v>
      </c>
      <c r="J14" s="139">
        <v>5</v>
      </c>
      <c r="K14" s="139">
        <v>5</v>
      </c>
      <c r="L14" s="140">
        <v>2</v>
      </c>
      <c r="M14" s="141" t="s">
        <v>24</v>
      </c>
      <c r="N14" s="141" t="s">
        <v>23</v>
      </c>
      <c r="O14" s="136" t="s">
        <v>47</v>
      </c>
    </row>
    <row r="15" spans="1:15" ht="30" customHeight="1" x14ac:dyDescent="0.25">
      <c r="A15" s="135">
        <v>2</v>
      </c>
      <c r="B15" s="136" t="s">
        <v>48</v>
      </c>
      <c r="C15" s="136" t="s">
        <v>49</v>
      </c>
      <c r="D15" s="136" t="s">
        <v>50</v>
      </c>
      <c r="E15" s="136"/>
      <c r="F15" s="136" t="s">
        <v>250</v>
      </c>
      <c r="G15" s="138" t="s">
        <v>35</v>
      </c>
      <c r="H15" s="139">
        <v>0</v>
      </c>
      <c r="I15" s="139">
        <v>2</v>
      </c>
      <c r="J15" s="139">
        <v>0</v>
      </c>
      <c r="K15" s="139">
        <v>9</v>
      </c>
      <c r="L15" s="140">
        <v>2</v>
      </c>
      <c r="M15" s="141" t="s">
        <v>22</v>
      </c>
      <c r="N15" s="141" t="s">
        <v>23</v>
      </c>
      <c r="O15" s="136" t="s">
        <v>51</v>
      </c>
    </row>
    <row r="16" spans="1:15" ht="42.75" x14ac:dyDescent="0.25">
      <c r="A16" s="135">
        <v>2</v>
      </c>
      <c r="B16" s="136" t="s">
        <v>187</v>
      </c>
      <c r="C16" s="136" t="s">
        <v>188</v>
      </c>
      <c r="D16" s="136" t="s">
        <v>189</v>
      </c>
      <c r="E16" s="136" t="s">
        <v>181</v>
      </c>
      <c r="F16" s="136" t="s">
        <v>40</v>
      </c>
      <c r="G16" s="138" t="s">
        <v>35</v>
      </c>
      <c r="H16" s="139">
        <v>0</v>
      </c>
      <c r="I16" s="139">
        <v>2</v>
      </c>
      <c r="J16" s="139">
        <v>0</v>
      </c>
      <c r="K16" s="139">
        <v>9</v>
      </c>
      <c r="L16" s="140">
        <v>2</v>
      </c>
      <c r="M16" s="141" t="s">
        <v>41</v>
      </c>
      <c r="N16" s="141" t="s">
        <v>23</v>
      </c>
      <c r="O16" s="136"/>
    </row>
    <row r="17" spans="1:15" x14ac:dyDescent="0.25">
      <c r="A17" s="126"/>
      <c r="B17" s="47"/>
      <c r="C17" s="47"/>
      <c r="D17" s="47"/>
      <c r="E17" s="47"/>
      <c r="F17" s="47"/>
      <c r="G17" s="127"/>
      <c r="H17" s="128">
        <f>SUM(H14:H16)</f>
        <v>1</v>
      </c>
      <c r="I17" s="128">
        <f>SUM(I14:I16)</f>
        <v>5</v>
      </c>
      <c r="J17" s="128">
        <f>SUM(J14:J16)</f>
        <v>5</v>
      </c>
      <c r="K17" s="128">
        <f>SUM(K14:K16)</f>
        <v>23</v>
      </c>
      <c r="L17" s="128">
        <f>SUM(L14:L16)</f>
        <v>6</v>
      </c>
      <c r="M17" s="129"/>
      <c r="N17" s="129"/>
      <c r="O17" s="47"/>
    </row>
    <row r="18" spans="1:15" ht="28.5" x14ac:dyDescent="0.25">
      <c r="A18" s="130"/>
      <c r="B18" s="131"/>
      <c r="C18" s="131"/>
      <c r="D18" s="131"/>
      <c r="E18" s="131"/>
      <c r="F18" s="131"/>
      <c r="G18" s="132" t="s">
        <v>25</v>
      </c>
      <c r="H18" s="235">
        <f>SUM(H17:I17)*14</f>
        <v>84</v>
      </c>
      <c r="I18" s="236"/>
      <c r="J18" s="235">
        <f>SUM(J17:K17)</f>
        <v>28</v>
      </c>
      <c r="K18" s="236"/>
      <c r="L18" s="142"/>
      <c r="M18" s="134"/>
      <c r="N18" s="134"/>
      <c r="O18" s="131"/>
    </row>
    <row r="19" spans="1:15" ht="42.75" x14ac:dyDescent="0.25">
      <c r="A19" s="120">
        <v>3</v>
      </c>
      <c r="B19" s="121" t="s">
        <v>52</v>
      </c>
      <c r="C19" s="121" t="s">
        <v>53</v>
      </c>
      <c r="D19" s="143" t="s">
        <v>54</v>
      </c>
      <c r="E19" s="121"/>
      <c r="F19" s="121" t="s">
        <v>55</v>
      </c>
      <c r="G19" s="122" t="s">
        <v>35</v>
      </c>
      <c r="H19" s="123">
        <v>0</v>
      </c>
      <c r="I19" s="123">
        <v>2</v>
      </c>
      <c r="J19" s="123">
        <v>0</v>
      </c>
      <c r="K19" s="123">
        <v>9</v>
      </c>
      <c r="L19" s="124">
        <v>2</v>
      </c>
      <c r="M19" s="125" t="s">
        <v>22</v>
      </c>
      <c r="N19" s="125" t="s">
        <v>23</v>
      </c>
      <c r="O19" s="121" t="s">
        <v>56</v>
      </c>
    </row>
    <row r="20" spans="1:15" ht="35.450000000000003" customHeight="1" x14ac:dyDescent="0.25">
      <c r="A20" s="120">
        <v>3</v>
      </c>
      <c r="B20" s="121" t="s">
        <v>57</v>
      </c>
      <c r="C20" s="121" t="s">
        <v>58</v>
      </c>
      <c r="D20" s="53" t="s">
        <v>270</v>
      </c>
      <c r="E20" s="144"/>
      <c r="F20" s="121" t="s">
        <v>60</v>
      </c>
      <c r="G20" s="122" t="s">
        <v>35</v>
      </c>
      <c r="H20" s="123">
        <v>0</v>
      </c>
      <c r="I20" s="123">
        <v>2</v>
      </c>
      <c r="J20" s="123">
        <v>0</v>
      </c>
      <c r="K20" s="123">
        <v>9</v>
      </c>
      <c r="L20" s="124">
        <v>2</v>
      </c>
      <c r="M20" s="125" t="s">
        <v>22</v>
      </c>
      <c r="N20" s="125" t="s">
        <v>23</v>
      </c>
      <c r="O20" s="121" t="s">
        <v>61</v>
      </c>
    </row>
    <row r="21" spans="1:15" ht="44.25" customHeight="1" x14ac:dyDescent="0.25">
      <c r="A21" s="120">
        <v>3</v>
      </c>
      <c r="B21" s="69" t="s">
        <v>349</v>
      </c>
      <c r="C21" s="164" t="s">
        <v>193</v>
      </c>
      <c r="D21" s="164" t="s">
        <v>194</v>
      </c>
      <c r="E21" s="164" t="s">
        <v>195</v>
      </c>
      <c r="F21" s="164" t="s">
        <v>55</v>
      </c>
      <c r="G21" s="165" t="s">
        <v>35</v>
      </c>
      <c r="H21" s="123">
        <v>0</v>
      </c>
      <c r="I21" s="123">
        <v>2</v>
      </c>
      <c r="J21" s="123">
        <v>0</v>
      </c>
      <c r="K21" s="166">
        <v>5</v>
      </c>
      <c r="L21" s="167">
        <v>2</v>
      </c>
      <c r="M21" s="168" t="s">
        <v>41</v>
      </c>
      <c r="N21" s="168" t="s">
        <v>23</v>
      </c>
      <c r="O21" s="224"/>
    </row>
    <row r="22" spans="1:15" ht="50.25" customHeight="1" x14ac:dyDescent="0.25">
      <c r="A22" s="120">
        <v>3</v>
      </c>
      <c r="B22" s="164" t="s">
        <v>196</v>
      </c>
      <c r="C22" s="164" t="s">
        <v>197</v>
      </c>
      <c r="D22" s="208" t="s">
        <v>198</v>
      </c>
      <c r="E22" s="164"/>
      <c r="F22" s="164" t="s">
        <v>46</v>
      </c>
      <c r="G22" s="165" t="s">
        <v>35</v>
      </c>
      <c r="H22" s="166">
        <v>0</v>
      </c>
      <c r="I22" s="166">
        <v>1</v>
      </c>
      <c r="J22" s="166">
        <v>0</v>
      </c>
      <c r="K22" s="166">
        <v>5</v>
      </c>
      <c r="L22" s="167">
        <v>1</v>
      </c>
      <c r="M22" s="168" t="s">
        <v>41</v>
      </c>
      <c r="N22" s="168" t="s">
        <v>23</v>
      </c>
      <c r="O22" s="164"/>
    </row>
    <row r="23" spans="1:15" x14ac:dyDescent="0.25">
      <c r="A23" s="126"/>
      <c r="B23" s="47"/>
      <c r="C23" s="47"/>
      <c r="D23" s="47"/>
      <c r="E23" s="47"/>
      <c r="F23" s="47"/>
      <c r="G23" s="127"/>
      <c r="H23" s="128">
        <f>SUM(H19:H22)</f>
        <v>0</v>
      </c>
      <c r="I23" s="128">
        <f>SUM(I19:I22)</f>
        <v>7</v>
      </c>
      <c r="J23" s="128">
        <f>SUM(J19:J22)</f>
        <v>0</v>
      </c>
      <c r="K23" s="128">
        <f>SUM(K19:K22)</f>
        <v>28</v>
      </c>
      <c r="L23" s="128">
        <f>SUM(L19:L22)</f>
        <v>7</v>
      </c>
      <c r="M23" s="129"/>
      <c r="N23" s="129"/>
      <c r="O23" s="47"/>
    </row>
    <row r="24" spans="1:15" ht="28.5" x14ac:dyDescent="0.25">
      <c r="A24" s="130"/>
      <c r="B24" s="131"/>
      <c r="C24" s="131"/>
      <c r="D24" s="131"/>
      <c r="E24" s="131"/>
      <c r="F24" s="131"/>
      <c r="G24" s="132" t="s">
        <v>25</v>
      </c>
      <c r="H24" s="235">
        <f>SUM(H23:I23)*14</f>
        <v>98</v>
      </c>
      <c r="I24" s="236"/>
      <c r="J24" s="235">
        <f>SUM(J23:K23)</f>
        <v>28</v>
      </c>
      <c r="K24" s="236"/>
      <c r="L24" s="142"/>
      <c r="M24" s="134"/>
      <c r="N24" s="134"/>
      <c r="O24" s="131"/>
    </row>
    <row r="25" spans="1:15" ht="33" customHeight="1" x14ac:dyDescent="0.25">
      <c r="A25" s="135">
        <v>4</v>
      </c>
      <c r="B25" s="136" t="s">
        <v>62</v>
      </c>
      <c r="C25" s="136" t="s">
        <v>63</v>
      </c>
      <c r="D25" s="136" t="s">
        <v>64</v>
      </c>
      <c r="E25" s="146"/>
      <c r="F25" s="136" t="s">
        <v>60</v>
      </c>
      <c r="G25" s="138" t="s">
        <v>35</v>
      </c>
      <c r="H25" s="139">
        <v>0</v>
      </c>
      <c r="I25" s="139">
        <v>1</v>
      </c>
      <c r="J25" s="139">
        <v>0</v>
      </c>
      <c r="K25" s="139">
        <v>5</v>
      </c>
      <c r="L25" s="140">
        <v>2</v>
      </c>
      <c r="M25" s="141" t="s">
        <v>22</v>
      </c>
      <c r="N25" s="141" t="s">
        <v>23</v>
      </c>
      <c r="O25" s="136" t="s">
        <v>65</v>
      </c>
    </row>
    <row r="26" spans="1:15" ht="50.45" customHeight="1" x14ac:dyDescent="0.25">
      <c r="A26" s="135">
        <v>4</v>
      </c>
      <c r="B26" s="196" t="s">
        <v>201</v>
      </c>
      <c r="C26" s="136" t="s">
        <v>202</v>
      </c>
      <c r="D26" s="136" t="s">
        <v>203</v>
      </c>
      <c r="E26" s="136" t="s">
        <v>196</v>
      </c>
      <c r="F26" s="136" t="s">
        <v>77</v>
      </c>
      <c r="G26" s="138" t="s">
        <v>35</v>
      </c>
      <c r="H26" s="139">
        <v>0</v>
      </c>
      <c r="I26" s="139">
        <v>1</v>
      </c>
      <c r="J26" s="139">
        <v>0</v>
      </c>
      <c r="K26" s="139">
        <v>5</v>
      </c>
      <c r="L26" s="140">
        <v>1</v>
      </c>
      <c r="M26" s="141" t="s">
        <v>41</v>
      </c>
      <c r="N26" s="141" t="s">
        <v>23</v>
      </c>
      <c r="O26" s="136"/>
    </row>
    <row r="27" spans="1:15" x14ac:dyDescent="0.25">
      <c r="A27" s="126"/>
      <c r="B27" s="47"/>
      <c r="C27" s="47"/>
      <c r="D27" s="47"/>
      <c r="E27" s="47"/>
      <c r="F27" s="47"/>
      <c r="G27" s="127"/>
      <c r="H27" s="128">
        <f>SUM(H25:H26)</f>
        <v>0</v>
      </c>
      <c r="I27" s="128">
        <f>SUM(I25:I26)</f>
        <v>2</v>
      </c>
      <c r="J27" s="128">
        <f>SUM(J25:J26)</f>
        <v>0</v>
      </c>
      <c r="K27" s="128">
        <f>SUM(K25:K26)</f>
        <v>10</v>
      </c>
      <c r="L27" s="128">
        <f>SUM(L25:L26)</f>
        <v>3</v>
      </c>
      <c r="M27" s="129"/>
      <c r="N27" s="129"/>
      <c r="O27" s="47"/>
    </row>
    <row r="28" spans="1:15" ht="28.5" x14ac:dyDescent="0.25">
      <c r="A28" s="130"/>
      <c r="B28" s="131"/>
      <c r="C28" s="131"/>
      <c r="D28" s="131"/>
      <c r="E28" s="131"/>
      <c r="F28" s="131"/>
      <c r="G28" s="132" t="s">
        <v>25</v>
      </c>
      <c r="H28" s="235">
        <f>SUM(H27:I27)*14</f>
        <v>28</v>
      </c>
      <c r="I28" s="236"/>
      <c r="J28" s="235">
        <f>SUM(J27:K27)</f>
        <v>10</v>
      </c>
      <c r="K28" s="236"/>
      <c r="L28" s="142"/>
      <c r="M28" s="134"/>
      <c r="N28" s="134"/>
      <c r="O28" s="131"/>
    </row>
    <row r="29" spans="1:15" ht="42.75" x14ac:dyDescent="0.25">
      <c r="A29" s="120">
        <v>5</v>
      </c>
      <c r="B29" s="121" t="s">
        <v>66</v>
      </c>
      <c r="C29" s="143" t="s">
        <v>271</v>
      </c>
      <c r="D29" s="121" t="s">
        <v>67</v>
      </c>
      <c r="E29" s="121"/>
      <c r="F29" s="69" t="s">
        <v>250</v>
      </c>
      <c r="G29" s="122" t="s">
        <v>35</v>
      </c>
      <c r="H29" s="123">
        <v>0</v>
      </c>
      <c r="I29" s="123">
        <v>2</v>
      </c>
      <c r="J29" s="123">
        <v>0</v>
      </c>
      <c r="K29" s="123">
        <v>9</v>
      </c>
      <c r="L29" s="124">
        <v>2</v>
      </c>
      <c r="M29" s="125" t="s">
        <v>22</v>
      </c>
      <c r="N29" s="125" t="s">
        <v>23</v>
      </c>
      <c r="O29" s="121" t="s">
        <v>68</v>
      </c>
    </row>
    <row r="30" spans="1:15" ht="28.5" x14ac:dyDescent="0.25">
      <c r="A30" s="120">
        <v>5</v>
      </c>
      <c r="B30" s="121" t="s">
        <v>207</v>
      </c>
      <c r="C30" s="143" t="s">
        <v>272</v>
      </c>
      <c r="D30" s="145" t="s">
        <v>185</v>
      </c>
      <c r="E30" s="121"/>
      <c r="F30" s="121" t="s">
        <v>140</v>
      </c>
      <c r="G30" s="122" t="s">
        <v>103</v>
      </c>
      <c r="H30" s="123">
        <v>0</v>
      </c>
      <c r="I30" s="123">
        <v>1</v>
      </c>
      <c r="J30" s="123">
        <v>0</v>
      </c>
      <c r="K30" s="123">
        <v>5</v>
      </c>
      <c r="L30" s="124">
        <v>1</v>
      </c>
      <c r="M30" s="125" t="s">
        <v>41</v>
      </c>
      <c r="N30" s="125" t="s">
        <v>23</v>
      </c>
      <c r="O30" s="121"/>
    </row>
    <row r="31" spans="1:15" ht="28.5" x14ac:dyDescent="0.25">
      <c r="A31" s="120">
        <v>5</v>
      </c>
      <c r="B31" s="121" t="s">
        <v>208</v>
      </c>
      <c r="C31" s="143" t="s">
        <v>272</v>
      </c>
      <c r="D31" s="145" t="s">
        <v>185</v>
      </c>
      <c r="E31" s="121"/>
      <c r="F31" s="121" t="s">
        <v>87</v>
      </c>
      <c r="G31" s="122" t="s">
        <v>88</v>
      </c>
      <c r="H31" s="123">
        <v>0</v>
      </c>
      <c r="I31" s="123">
        <v>1</v>
      </c>
      <c r="J31" s="123">
        <v>0</v>
      </c>
      <c r="K31" s="123">
        <v>5</v>
      </c>
      <c r="L31" s="124">
        <v>1</v>
      </c>
      <c r="M31" s="125" t="s">
        <v>41</v>
      </c>
      <c r="N31" s="125" t="s">
        <v>23</v>
      </c>
      <c r="O31" s="121"/>
    </row>
    <row r="32" spans="1:15" ht="28.5" x14ac:dyDescent="0.25">
      <c r="A32" s="120">
        <v>5</v>
      </c>
      <c r="B32" s="121" t="s">
        <v>273</v>
      </c>
      <c r="C32" s="143" t="s">
        <v>272</v>
      </c>
      <c r="D32" s="145" t="s">
        <v>185</v>
      </c>
      <c r="E32" s="121"/>
      <c r="F32" s="121" t="s">
        <v>90</v>
      </c>
      <c r="G32" s="122" t="s">
        <v>91</v>
      </c>
      <c r="H32" s="123">
        <v>0</v>
      </c>
      <c r="I32" s="123">
        <v>1</v>
      </c>
      <c r="J32" s="123">
        <v>0</v>
      </c>
      <c r="K32" s="123">
        <v>5</v>
      </c>
      <c r="L32" s="124">
        <v>1</v>
      </c>
      <c r="M32" s="125" t="s">
        <v>41</v>
      </c>
      <c r="N32" s="125" t="s">
        <v>23</v>
      </c>
      <c r="O32" s="121"/>
    </row>
    <row r="33" spans="1:15" ht="28.5" x14ac:dyDescent="0.25">
      <c r="A33" s="120">
        <v>5</v>
      </c>
      <c r="B33" s="121" t="s">
        <v>209</v>
      </c>
      <c r="C33" s="143" t="s">
        <v>272</v>
      </c>
      <c r="D33" s="145" t="s">
        <v>185</v>
      </c>
      <c r="E33" s="121"/>
      <c r="F33" s="121" t="s">
        <v>93</v>
      </c>
      <c r="G33" s="122" t="s">
        <v>41</v>
      </c>
      <c r="H33" s="123">
        <v>0</v>
      </c>
      <c r="I33" s="123">
        <v>1</v>
      </c>
      <c r="J33" s="123">
        <v>0</v>
      </c>
      <c r="K33" s="123">
        <v>5</v>
      </c>
      <c r="L33" s="124">
        <v>1</v>
      </c>
      <c r="M33" s="125" t="s">
        <v>41</v>
      </c>
      <c r="N33" s="125" t="s">
        <v>23</v>
      </c>
      <c r="O33" s="121"/>
    </row>
    <row r="34" spans="1:15" ht="28.5" x14ac:dyDescent="0.25">
      <c r="A34" s="120">
        <v>5</v>
      </c>
      <c r="B34" s="121" t="s">
        <v>210</v>
      </c>
      <c r="C34" s="143" t="s">
        <v>272</v>
      </c>
      <c r="D34" s="145" t="s">
        <v>185</v>
      </c>
      <c r="E34" s="121"/>
      <c r="F34" s="121" t="s">
        <v>95</v>
      </c>
      <c r="G34" s="122" t="s">
        <v>96</v>
      </c>
      <c r="H34" s="123">
        <v>0</v>
      </c>
      <c r="I34" s="123">
        <v>1</v>
      </c>
      <c r="J34" s="123">
        <v>0</v>
      </c>
      <c r="K34" s="123">
        <v>5</v>
      </c>
      <c r="L34" s="124">
        <v>1</v>
      </c>
      <c r="M34" s="125" t="s">
        <v>41</v>
      </c>
      <c r="N34" s="125" t="s">
        <v>23</v>
      </c>
      <c r="O34" s="121"/>
    </row>
    <row r="35" spans="1:15" ht="28.5" x14ac:dyDescent="0.25">
      <c r="A35" s="120">
        <v>5</v>
      </c>
      <c r="B35" s="121" t="s">
        <v>211</v>
      </c>
      <c r="C35" s="143" t="s">
        <v>272</v>
      </c>
      <c r="D35" s="145" t="s">
        <v>185</v>
      </c>
      <c r="E35" s="121"/>
      <c r="F35" s="121" t="s">
        <v>98</v>
      </c>
      <c r="G35" s="122" t="s">
        <v>99</v>
      </c>
      <c r="H35" s="123">
        <v>0</v>
      </c>
      <c r="I35" s="123">
        <v>1</v>
      </c>
      <c r="J35" s="123">
        <v>0</v>
      </c>
      <c r="K35" s="123">
        <v>5</v>
      </c>
      <c r="L35" s="124">
        <v>1</v>
      </c>
      <c r="M35" s="125" t="s">
        <v>41</v>
      </c>
      <c r="N35" s="125" t="s">
        <v>23</v>
      </c>
      <c r="O35" s="121"/>
    </row>
    <row r="36" spans="1:15" ht="28.5" x14ac:dyDescent="0.25">
      <c r="A36" s="120">
        <v>5</v>
      </c>
      <c r="B36" s="121" t="s">
        <v>212</v>
      </c>
      <c r="C36" s="143" t="s">
        <v>272</v>
      </c>
      <c r="D36" s="145" t="s">
        <v>185</v>
      </c>
      <c r="E36" s="121"/>
      <c r="F36" s="121" t="s">
        <v>101</v>
      </c>
      <c r="G36" s="122" t="s">
        <v>88</v>
      </c>
      <c r="H36" s="123">
        <v>0</v>
      </c>
      <c r="I36" s="123">
        <v>1</v>
      </c>
      <c r="J36" s="123">
        <v>0</v>
      </c>
      <c r="K36" s="123">
        <v>5</v>
      </c>
      <c r="L36" s="124">
        <v>1</v>
      </c>
      <c r="M36" s="125" t="s">
        <v>41</v>
      </c>
      <c r="N36" s="125" t="s">
        <v>23</v>
      </c>
      <c r="O36" s="121"/>
    </row>
    <row r="37" spans="1:15" ht="28.5" x14ac:dyDescent="0.25">
      <c r="A37" s="120">
        <v>5</v>
      </c>
      <c r="B37" s="121" t="s">
        <v>213</v>
      </c>
      <c r="C37" s="143" t="s">
        <v>272</v>
      </c>
      <c r="D37" s="145" t="s">
        <v>185</v>
      </c>
      <c r="E37" s="121"/>
      <c r="F37" s="121" t="s">
        <v>254</v>
      </c>
      <c r="G37" s="122" t="s">
        <v>103</v>
      </c>
      <c r="H37" s="123">
        <v>0</v>
      </c>
      <c r="I37" s="123">
        <v>1</v>
      </c>
      <c r="J37" s="123">
        <v>0</v>
      </c>
      <c r="K37" s="123">
        <v>5</v>
      </c>
      <c r="L37" s="124">
        <v>1</v>
      </c>
      <c r="M37" s="125" t="s">
        <v>41</v>
      </c>
      <c r="N37" s="125" t="s">
        <v>23</v>
      </c>
      <c r="O37" s="121"/>
    </row>
    <row r="38" spans="1:15" ht="28.5" x14ac:dyDescent="0.25">
      <c r="A38" s="120">
        <v>5</v>
      </c>
      <c r="B38" s="121" t="s">
        <v>214</v>
      </c>
      <c r="C38" s="143" t="s">
        <v>272</v>
      </c>
      <c r="D38" s="145" t="s">
        <v>185</v>
      </c>
      <c r="E38" s="121"/>
      <c r="F38" s="121" t="s">
        <v>105</v>
      </c>
      <c r="G38" s="122" t="s">
        <v>99</v>
      </c>
      <c r="H38" s="123">
        <v>0</v>
      </c>
      <c r="I38" s="123">
        <v>1</v>
      </c>
      <c r="J38" s="123">
        <v>0</v>
      </c>
      <c r="K38" s="123">
        <v>5</v>
      </c>
      <c r="L38" s="124">
        <v>1</v>
      </c>
      <c r="M38" s="125" t="s">
        <v>41</v>
      </c>
      <c r="N38" s="125" t="s">
        <v>23</v>
      </c>
      <c r="O38" s="121"/>
    </row>
    <row r="39" spans="1:15" ht="28.5" x14ac:dyDescent="0.25">
      <c r="A39" s="120">
        <v>5</v>
      </c>
      <c r="B39" s="121" t="s">
        <v>275</v>
      </c>
      <c r="C39" s="143" t="s">
        <v>272</v>
      </c>
      <c r="D39" s="145" t="s">
        <v>185</v>
      </c>
      <c r="E39" s="121"/>
      <c r="F39" s="121" t="s">
        <v>342</v>
      </c>
      <c r="G39" s="122" t="s">
        <v>91</v>
      </c>
      <c r="H39" s="123">
        <v>0</v>
      </c>
      <c r="I39" s="123">
        <v>1</v>
      </c>
      <c r="J39" s="123">
        <v>0</v>
      </c>
      <c r="K39" s="123">
        <v>5</v>
      </c>
      <c r="L39" s="124">
        <v>1</v>
      </c>
      <c r="M39" s="125" t="s">
        <v>41</v>
      </c>
      <c r="N39" s="125" t="s">
        <v>23</v>
      </c>
      <c r="O39" s="121"/>
    </row>
    <row r="40" spans="1:15" ht="28.5" x14ac:dyDescent="0.25">
      <c r="A40" s="120">
        <v>5</v>
      </c>
      <c r="B40" s="121" t="s">
        <v>276</v>
      </c>
      <c r="C40" s="143" t="s">
        <v>272</v>
      </c>
      <c r="D40" s="145" t="s">
        <v>185</v>
      </c>
      <c r="E40" s="121"/>
      <c r="F40" s="121" t="s">
        <v>93</v>
      </c>
      <c r="G40" s="122" t="s">
        <v>41</v>
      </c>
      <c r="H40" s="123">
        <v>0</v>
      </c>
      <c r="I40" s="123">
        <v>1</v>
      </c>
      <c r="J40" s="123">
        <v>0</v>
      </c>
      <c r="K40" s="123">
        <v>5</v>
      </c>
      <c r="L40" s="124">
        <v>1</v>
      </c>
      <c r="M40" s="125" t="s">
        <v>41</v>
      </c>
      <c r="N40" s="125" t="s">
        <v>23</v>
      </c>
      <c r="O40" s="121"/>
    </row>
    <row r="41" spans="1:15" ht="28.5" x14ac:dyDescent="0.25">
      <c r="A41" s="120">
        <v>5</v>
      </c>
      <c r="B41" s="121" t="s">
        <v>184</v>
      </c>
      <c r="C41" s="143" t="s">
        <v>272</v>
      </c>
      <c r="D41" s="145" t="s">
        <v>185</v>
      </c>
      <c r="E41" s="121"/>
      <c r="F41" s="121" t="s">
        <v>161</v>
      </c>
      <c r="G41" s="122" t="s">
        <v>88</v>
      </c>
      <c r="H41" s="123">
        <v>0</v>
      </c>
      <c r="I41" s="123">
        <v>1</v>
      </c>
      <c r="J41" s="123">
        <v>0</v>
      </c>
      <c r="K41" s="123">
        <v>5</v>
      </c>
      <c r="L41" s="124">
        <v>1</v>
      </c>
      <c r="M41" s="125" t="s">
        <v>41</v>
      </c>
      <c r="N41" s="125" t="s">
        <v>23</v>
      </c>
      <c r="O41" s="121"/>
    </row>
    <row r="42" spans="1:15" ht="28.5" x14ac:dyDescent="0.25">
      <c r="A42" s="120">
        <v>5</v>
      </c>
      <c r="B42" s="121" t="s">
        <v>215</v>
      </c>
      <c r="C42" s="143" t="s">
        <v>272</v>
      </c>
      <c r="D42" s="145" t="s">
        <v>185</v>
      </c>
      <c r="E42" s="121"/>
      <c r="F42" s="121" t="s">
        <v>108</v>
      </c>
      <c r="G42" s="122" t="s">
        <v>109</v>
      </c>
      <c r="H42" s="123">
        <v>0</v>
      </c>
      <c r="I42" s="123">
        <v>1</v>
      </c>
      <c r="J42" s="123">
        <v>0</v>
      </c>
      <c r="K42" s="123">
        <v>5</v>
      </c>
      <c r="L42" s="124">
        <v>1</v>
      </c>
      <c r="M42" s="125" t="s">
        <v>41</v>
      </c>
      <c r="N42" s="125" t="s">
        <v>23</v>
      </c>
      <c r="O42" s="121"/>
    </row>
    <row r="43" spans="1:15" ht="28.5" x14ac:dyDescent="0.25">
      <c r="A43" s="120">
        <v>5</v>
      </c>
      <c r="B43" s="121" t="s">
        <v>216</v>
      </c>
      <c r="C43" s="143" t="s">
        <v>272</v>
      </c>
      <c r="D43" s="145" t="s">
        <v>185</v>
      </c>
      <c r="E43" s="121"/>
      <c r="F43" s="121" t="s">
        <v>142</v>
      </c>
      <c r="G43" s="122" t="s">
        <v>143</v>
      </c>
      <c r="H43" s="123">
        <v>0</v>
      </c>
      <c r="I43" s="123">
        <v>1</v>
      </c>
      <c r="J43" s="123">
        <v>0</v>
      </c>
      <c r="K43" s="123">
        <v>5</v>
      </c>
      <c r="L43" s="124">
        <v>1</v>
      </c>
      <c r="M43" s="125" t="s">
        <v>41</v>
      </c>
      <c r="N43" s="125" t="s">
        <v>23</v>
      </c>
      <c r="O43" s="121"/>
    </row>
    <row r="44" spans="1:15" ht="28.5" x14ac:dyDescent="0.25">
      <c r="A44" s="120">
        <v>5</v>
      </c>
      <c r="B44" s="121" t="s">
        <v>217</v>
      </c>
      <c r="C44" s="143" t="s">
        <v>272</v>
      </c>
      <c r="D44" s="145" t="s">
        <v>185</v>
      </c>
      <c r="E44" s="121"/>
      <c r="F44" s="121" t="s">
        <v>111</v>
      </c>
      <c r="G44" s="122" t="s">
        <v>112</v>
      </c>
      <c r="H44" s="123">
        <v>0</v>
      </c>
      <c r="I44" s="123">
        <v>1</v>
      </c>
      <c r="J44" s="123">
        <v>0</v>
      </c>
      <c r="K44" s="123">
        <v>5</v>
      </c>
      <c r="L44" s="124">
        <v>1</v>
      </c>
      <c r="M44" s="125" t="s">
        <v>41</v>
      </c>
      <c r="N44" s="125" t="s">
        <v>23</v>
      </c>
      <c r="O44" s="121"/>
    </row>
    <row r="45" spans="1:15" x14ac:dyDescent="0.25">
      <c r="A45" s="126"/>
      <c r="B45" s="47"/>
      <c r="C45" s="47"/>
      <c r="D45" s="47"/>
      <c r="E45" s="47"/>
      <c r="F45" s="47"/>
      <c r="G45" s="127"/>
      <c r="H45" s="128">
        <f>SUM(H29:H31)</f>
        <v>0</v>
      </c>
      <c r="I45" s="128">
        <f t="shared" ref="I45:L45" si="0">SUM(I29:I31)</f>
        <v>4</v>
      </c>
      <c r="J45" s="128">
        <f t="shared" si="0"/>
        <v>0</v>
      </c>
      <c r="K45" s="128">
        <f t="shared" si="0"/>
        <v>19</v>
      </c>
      <c r="L45" s="128">
        <f t="shared" si="0"/>
        <v>4</v>
      </c>
      <c r="M45" s="129"/>
      <c r="N45" s="129"/>
      <c r="O45" s="47"/>
    </row>
    <row r="46" spans="1:15" ht="28.5" x14ac:dyDescent="0.25">
      <c r="A46" s="130"/>
      <c r="B46" s="131"/>
      <c r="C46" s="131"/>
      <c r="D46" s="131"/>
      <c r="E46" s="131"/>
      <c r="F46" s="131"/>
      <c r="G46" s="132" t="s">
        <v>25</v>
      </c>
      <c r="H46" s="235">
        <f>SUM(H45:I45)*14</f>
        <v>56</v>
      </c>
      <c r="I46" s="236"/>
      <c r="J46" s="235">
        <f>SUM(J45:K45)</f>
        <v>19</v>
      </c>
      <c r="K46" s="236"/>
      <c r="L46" s="142"/>
      <c r="M46" s="134"/>
      <c r="N46" s="134"/>
      <c r="O46" s="131"/>
    </row>
    <row r="47" spans="1:15" ht="29.25" x14ac:dyDescent="0.25">
      <c r="A47" s="135">
        <v>6</v>
      </c>
      <c r="B47" s="136" t="s">
        <v>70</v>
      </c>
      <c r="C47" s="136" t="s">
        <v>71</v>
      </c>
      <c r="D47" s="147" t="s">
        <v>72</v>
      </c>
      <c r="E47" s="136"/>
      <c r="F47" s="136" t="s">
        <v>55</v>
      </c>
      <c r="G47" s="138" t="s">
        <v>35</v>
      </c>
      <c r="H47" s="139">
        <v>0</v>
      </c>
      <c r="I47" s="139">
        <v>2</v>
      </c>
      <c r="J47" s="139">
        <v>0</v>
      </c>
      <c r="K47" s="139">
        <v>9</v>
      </c>
      <c r="L47" s="140">
        <v>2</v>
      </c>
      <c r="M47" s="141" t="s">
        <v>22</v>
      </c>
      <c r="N47" s="141" t="s">
        <v>23</v>
      </c>
      <c r="O47" s="136" t="s">
        <v>73</v>
      </c>
    </row>
    <row r="48" spans="1:15" ht="31.35" customHeight="1" x14ac:dyDescent="0.25">
      <c r="A48" s="135">
        <v>6</v>
      </c>
      <c r="B48" s="136" t="s">
        <v>218</v>
      </c>
      <c r="C48" s="136" t="s">
        <v>277</v>
      </c>
      <c r="D48" s="148" t="s">
        <v>191</v>
      </c>
      <c r="E48" s="136"/>
      <c r="F48" s="136" t="s">
        <v>140</v>
      </c>
      <c r="G48" s="138" t="s">
        <v>103</v>
      </c>
      <c r="H48" s="139">
        <v>0</v>
      </c>
      <c r="I48" s="139">
        <v>1</v>
      </c>
      <c r="J48" s="139">
        <v>0</v>
      </c>
      <c r="K48" s="139">
        <v>5</v>
      </c>
      <c r="L48" s="140">
        <v>1</v>
      </c>
      <c r="M48" s="141" t="s">
        <v>41</v>
      </c>
      <c r="N48" s="141" t="s">
        <v>23</v>
      </c>
      <c r="O48" s="136"/>
    </row>
    <row r="49" spans="1:15" ht="28.5" x14ac:dyDescent="0.25">
      <c r="A49" s="135">
        <v>6</v>
      </c>
      <c r="B49" s="136" t="s">
        <v>219</v>
      </c>
      <c r="C49" s="136" t="s">
        <v>277</v>
      </c>
      <c r="D49" s="148" t="s">
        <v>191</v>
      </c>
      <c r="E49" s="136"/>
      <c r="F49" s="136" t="s">
        <v>87</v>
      </c>
      <c r="G49" s="138" t="s">
        <v>88</v>
      </c>
      <c r="H49" s="139">
        <v>0</v>
      </c>
      <c r="I49" s="139">
        <v>1</v>
      </c>
      <c r="J49" s="139">
        <v>0</v>
      </c>
      <c r="K49" s="139">
        <v>5</v>
      </c>
      <c r="L49" s="140">
        <v>1</v>
      </c>
      <c r="M49" s="141" t="s">
        <v>41</v>
      </c>
      <c r="N49" s="141" t="s">
        <v>23</v>
      </c>
      <c r="O49" s="136"/>
    </row>
    <row r="50" spans="1:15" ht="28.5" x14ac:dyDescent="0.25">
      <c r="A50" s="135">
        <v>6</v>
      </c>
      <c r="B50" s="136" t="s">
        <v>278</v>
      </c>
      <c r="C50" s="136" t="s">
        <v>277</v>
      </c>
      <c r="D50" s="148" t="s">
        <v>191</v>
      </c>
      <c r="E50" s="136"/>
      <c r="F50" s="136" t="s">
        <v>90</v>
      </c>
      <c r="G50" s="138" t="s">
        <v>91</v>
      </c>
      <c r="H50" s="139">
        <v>0</v>
      </c>
      <c r="I50" s="139">
        <v>1</v>
      </c>
      <c r="J50" s="139">
        <v>0</v>
      </c>
      <c r="K50" s="139">
        <v>5</v>
      </c>
      <c r="L50" s="140">
        <v>1</v>
      </c>
      <c r="M50" s="141" t="s">
        <v>41</v>
      </c>
      <c r="N50" s="141" t="s">
        <v>23</v>
      </c>
      <c r="O50" s="136"/>
    </row>
    <row r="51" spans="1:15" ht="28.5" x14ac:dyDescent="0.25">
      <c r="A51" s="135">
        <v>6</v>
      </c>
      <c r="B51" s="136" t="s">
        <v>220</v>
      </c>
      <c r="C51" s="136" t="s">
        <v>277</v>
      </c>
      <c r="D51" s="148" t="s">
        <v>191</v>
      </c>
      <c r="E51" s="136"/>
      <c r="F51" s="136" t="s">
        <v>93</v>
      </c>
      <c r="G51" s="138" t="s">
        <v>41</v>
      </c>
      <c r="H51" s="139">
        <v>0</v>
      </c>
      <c r="I51" s="139">
        <v>1</v>
      </c>
      <c r="J51" s="139">
        <v>0</v>
      </c>
      <c r="K51" s="139">
        <v>5</v>
      </c>
      <c r="L51" s="140">
        <v>1</v>
      </c>
      <c r="M51" s="141" t="s">
        <v>41</v>
      </c>
      <c r="N51" s="141" t="s">
        <v>23</v>
      </c>
      <c r="O51" s="136"/>
    </row>
    <row r="52" spans="1:15" ht="28.5" x14ac:dyDescent="0.25">
      <c r="A52" s="135">
        <v>6</v>
      </c>
      <c r="B52" s="136" t="s">
        <v>221</v>
      </c>
      <c r="C52" s="136" t="s">
        <v>277</v>
      </c>
      <c r="D52" s="148" t="s">
        <v>191</v>
      </c>
      <c r="E52" s="136"/>
      <c r="F52" s="136" t="s">
        <v>95</v>
      </c>
      <c r="G52" s="138" t="s">
        <v>96</v>
      </c>
      <c r="H52" s="139">
        <v>0</v>
      </c>
      <c r="I52" s="139">
        <v>1</v>
      </c>
      <c r="J52" s="139">
        <v>0</v>
      </c>
      <c r="K52" s="139">
        <v>5</v>
      </c>
      <c r="L52" s="140">
        <v>1</v>
      </c>
      <c r="M52" s="141" t="s">
        <v>41</v>
      </c>
      <c r="N52" s="141" t="s">
        <v>23</v>
      </c>
      <c r="O52" s="136"/>
    </row>
    <row r="53" spans="1:15" ht="28.5" x14ac:dyDescent="0.25">
      <c r="A53" s="135">
        <v>6</v>
      </c>
      <c r="B53" s="136" t="s">
        <v>222</v>
      </c>
      <c r="C53" s="136" t="s">
        <v>277</v>
      </c>
      <c r="D53" s="148" t="s">
        <v>191</v>
      </c>
      <c r="E53" s="136"/>
      <c r="F53" s="136" t="s">
        <v>98</v>
      </c>
      <c r="G53" s="138" t="s">
        <v>99</v>
      </c>
      <c r="H53" s="139">
        <v>0</v>
      </c>
      <c r="I53" s="139">
        <v>1</v>
      </c>
      <c r="J53" s="139">
        <v>0</v>
      </c>
      <c r="K53" s="139">
        <v>5</v>
      </c>
      <c r="L53" s="140">
        <v>1</v>
      </c>
      <c r="M53" s="141" t="s">
        <v>41</v>
      </c>
      <c r="N53" s="141" t="s">
        <v>23</v>
      </c>
      <c r="O53" s="136"/>
    </row>
    <row r="54" spans="1:15" ht="28.5" x14ac:dyDescent="0.25">
      <c r="A54" s="135">
        <v>6</v>
      </c>
      <c r="B54" s="136" t="s">
        <v>223</v>
      </c>
      <c r="C54" s="136" t="s">
        <v>277</v>
      </c>
      <c r="D54" s="148" t="s">
        <v>191</v>
      </c>
      <c r="E54" s="136"/>
      <c r="F54" s="136" t="s">
        <v>101</v>
      </c>
      <c r="G54" s="138" t="s">
        <v>88</v>
      </c>
      <c r="H54" s="139">
        <v>0</v>
      </c>
      <c r="I54" s="139">
        <v>1</v>
      </c>
      <c r="J54" s="139">
        <v>0</v>
      </c>
      <c r="K54" s="139">
        <v>5</v>
      </c>
      <c r="L54" s="140">
        <v>1</v>
      </c>
      <c r="M54" s="141" t="s">
        <v>41</v>
      </c>
      <c r="N54" s="141" t="s">
        <v>23</v>
      </c>
      <c r="O54" s="136"/>
    </row>
    <row r="55" spans="1:15" ht="28.5" x14ac:dyDescent="0.25">
      <c r="A55" s="135">
        <v>6</v>
      </c>
      <c r="B55" s="136" t="s">
        <v>224</v>
      </c>
      <c r="C55" s="136" t="s">
        <v>277</v>
      </c>
      <c r="D55" s="148" t="s">
        <v>191</v>
      </c>
      <c r="E55" s="136"/>
      <c r="F55" s="136" t="s">
        <v>274</v>
      </c>
      <c r="G55" s="138" t="s">
        <v>103</v>
      </c>
      <c r="H55" s="139">
        <v>0</v>
      </c>
      <c r="I55" s="139">
        <v>1</v>
      </c>
      <c r="J55" s="139">
        <v>0</v>
      </c>
      <c r="K55" s="139">
        <v>5</v>
      </c>
      <c r="L55" s="140">
        <v>1</v>
      </c>
      <c r="M55" s="141" t="s">
        <v>41</v>
      </c>
      <c r="N55" s="141" t="s">
        <v>23</v>
      </c>
      <c r="O55" s="136"/>
    </row>
    <row r="56" spans="1:15" ht="28.5" x14ac:dyDescent="0.25">
      <c r="A56" s="135">
        <v>6</v>
      </c>
      <c r="B56" s="136" t="s">
        <v>225</v>
      </c>
      <c r="C56" s="136" t="s">
        <v>277</v>
      </c>
      <c r="D56" s="148" t="s">
        <v>191</v>
      </c>
      <c r="E56" s="136"/>
      <c r="F56" s="136" t="s">
        <v>105</v>
      </c>
      <c r="G56" s="138" t="s">
        <v>99</v>
      </c>
      <c r="H56" s="139">
        <v>0</v>
      </c>
      <c r="I56" s="139">
        <v>1</v>
      </c>
      <c r="J56" s="139">
        <v>0</v>
      </c>
      <c r="K56" s="139">
        <v>5</v>
      </c>
      <c r="L56" s="140">
        <v>1</v>
      </c>
      <c r="M56" s="141" t="s">
        <v>41</v>
      </c>
      <c r="N56" s="141" t="s">
        <v>23</v>
      </c>
      <c r="O56" s="136"/>
    </row>
    <row r="57" spans="1:15" ht="28.5" x14ac:dyDescent="0.25">
      <c r="A57" s="135">
        <v>6</v>
      </c>
      <c r="B57" s="136" t="s">
        <v>279</v>
      </c>
      <c r="C57" s="136" t="s">
        <v>277</v>
      </c>
      <c r="D57" s="148" t="s">
        <v>191</v>
      </c>
      <c r="E57" s="136"/>
      <c r="F57" s="136" t="s">
        <v>341</v>
      </c>
      <c r="G57" s="138" t="s">
        <v>91</v>
      </c>
      <c r="H57" s="139">
        <v>0</v>
      </c>
      <c r="I57" s="139">
        <v>1</v>
      </c>
      <c r="J57" s="139">
        <v>0</v>
      </c>
      <c r="K57" s="139">
        <v>5</v>
      </c>
      <c r="L57" s="140">
        <v>1</v>
      </c>
      <c r="M57" s="141" t="s">
        <v>41</v>
      </c>
      <c r="N57" s="141" t="s">
        <v>23</v>
      </c>
      <c r="O57" s="136"/>
    </row>
    <row r="58" spans="1:15" ht="28.5" x14ac:dyDescent="0.25">
      <c r="A58" s="135">
        <v>6</v>
      </c>
      <c r="B58" s="136" t="s">
        <v>280</v>
      </c>
      <c r="C58" s="136" t="s">
        <v>277</v>
      </c>
      <c r="D58" s="148" t="s">
        <v>191</v>
      </c>
      <c r="E58" s="136"/>
      <c r="F58" s="136" t="s">
        <v>93</v>
      </c>
      <c r="G58" s="138" t="s">
        <v>41</v>
      </c>
      <c r="H58" s="139">
        <v>0</v>
      </c>
      <c r="I58" s="139">
        <v>1</v>
      </c>
      <c r="J58" s="139">
        <v>0</v>
      </c>
      <c r="K58" s="139">
        <v>5</v>
      </c>
      <c r="L58" s="140">
        <v>1</v>
      </c>
      <c r="M58" s="141" t="s">
        <v>41</v>
      </c>
      <c r="N58" s="141" t="s">
        <v>23</v>
      </c>
      <c r="O58" s="136"/>
    </row>
    <row r="59" spans="1:15" ht="28.5" x14ac:dyDescent="0.25">
      <c r="A59" s="135">
        <v>6</v>
      </c>
      <c r="B59" s="136" t="s">
        <v>190</v>
      </c>
      <c r="C59" s="136" t="s">
        <v>277</v>
      </c>
      <c r="D59" s="148" t="s">
        <v>191</v>
      </c>
      <c r="E59" s="136"/>
      <c r="F59" s="136" t="s">
        <v>161</v>
      </c>
      <c r="G59" s="138" t="s">
        <v>88</v>
      </c>
      <c r="H59" s="139">
        <v>0</v>
      </c>
      <c r="I59" s="139">
        <v>1</v>
      </c>
      <c r="J59" s="139">
        <v>0</v>
      </c>
      <c r="K59" s="139">
        <v>5</v>
      </c>
      <c r="L59" s="140">
        <v>1</v>
      </c>
      <c r="M59" s="141" t="s">
        <v>41</v>
      </c>
      <c r="N59" s="141" t="s">
        <v>23</v>
      </c>
      <c r="O59" s="136"/>
    </row>
    <row r="60" spans="1:15" ht="28.5" x14ac:dyDescent="0.25">
      <c r="A60" s="135">
        <v>6</v>
      </c>
      <c r="B60" s="136" t="s">
        <v>226</v>
      </c>
      <c r="C60" s="136" t="s">
        <v>277</v>
      </c>
      <c r="D60" s="148" t="s">
        <v>191</v>
      </c>
      <c r="E60" s="136"/>
      <c r="F60" s="136" t="s">
        <v>108</v>
      </c>
      <c r="G60" s="138" t="s">
        <v>109</v>
      </c>
      <c r="H60" s="139">
        <v>0</v>
      </c>
      <c r="I60" s="139">
        <v>1</v>
      </c>
      <c r="J60" s="139">
        <v>0</v>
      </c>
      <c r="K60" s="139">
        <v>5</v>
      </c>
      <c r="L60" s="140">
        <v>1</v>
      </c>
      <c r="M60" s="141" t="s">
        <v>41</v>
      </c>
      <c r="N60" s="141" t="s">
        <v>23</v>
      </c>
      <c r="O60" s="136"/>
    </row>
    <row r="61" spans="1:15" ht="28.5" x14ac:dyDescent="0.25">
      <c r="A61" s="135">
        <v>7</v>
      </c>
      <c r="B61" s="136" t="s">
        <v>227</v>
      </c>
      <c r="C61" s="136" t="s">
        <v>277</v>
      </c>
      <c r="D61" s="148" t="s">
        <v>191</v>
      </c>
      <c r="E61" s="136"/>
      <c r="F61" s="136" t="s">
        <v>142</v>
      </c>
      <c r="G61" s="138" t="s">
        <v>143</v>
      </c>
      <c r="H61" s="139">
        <v>0</v>
      </c>
      <c r="I61" s="139">
        <v>1</v>
      </c>
      <c r="J61" s="139">
        <v>0</v>
      </c>
      <c r="K61" s="139">
        <v>5</v>
      </c>
      <c r="L61" s="140">
        <v>1</v>
      </c>
      <c r="M61" s="141" t="s">
        <v>41</v>
      </c>
      <c r="N61" s="141" t="s">
        <v>23</v>
      </c>
      <c r="O61" s="136"/>
    </row>
    <row r="62" spans="1:15" ht="28.5" x14ac:dyDescent="0.25">
      <c r="A62" s="135">
        <v>6</v>
      </c>
      <c r="B62" s="136" t="s">
        <v>228</v>
      </c>
      <c r="C62" s="136" t="s">
        <v>277</v>
      </c>
      <c r="D62" s="148" t="s">
        <v>191</v>
      </c>
      <c r="E62" s="136"/>
      <c r="F62" s="136" t="s">
        <v>111</v>
      </c>
      <c r="G62" s="138" t="s">
        <v>112</v>
      </c>
      <c r="H62" s="139">
        <v>0</v>
      </c>
      <c r="I62" s="139">
        <v>1</v>
      </c>
      <c r="J62" s="139">
        <v>0</v>
      </c>
      <c r="K62" s="139">
        <v>5</v>
      </c>
      <c r="L62" s="140">
        <v>1</v>
      </c>
      <c r="M62" s="141" t="s">
        <v>41</v>
      </c>
      <c r="N62" s="141" t="s">
        <v>23</v>
      </c>
      <c r="O62" s="136"/>
    </row>
    <row r="63" spans="1:15" ht="33" customHeight="1" x14ac:dyDescent="0.25">
      <c r="A63" s="135">
        <v>6</v>
      </c>
      <c r="B63" s="136"/>
      <c r="C63" s="136" t="s">
        <v>114</v>
      </c>
      <c r="D63" s="136" t="s">
        <v>115</v>
      </c>
      <c r="E63" s="136"/>
      <c r="F63" s="136"/>
      <c r="G63" s="138"/>
      <c r="H63" s="139">
        <v>0</v>
      </c>
      <c r="I63" s="139">
        <v>1</v>
      </c>
      <c r="J63" s="139">
        <v>0</v>
      </c>
      <c r="K63" s="139">
        <v>5</v>
      </c>
      <c r="L63" s="140">
        <v>2</v>
      </c>
      <c r="M63" s="141"/>
      <c r="N63" s="141" t="s">
        <v>116</v>
      </c>
      <c r="O63" s="136"/>
    </row>
    <row r="64" spans="1:15" x14ac:dyDescent="0.25">
      <c r="A64" s="126"/>
      <c r="B64" s="47"/>
      <c r="C64" s="47"/>
      <c r="D64" s="47"/>
      <c r="E64" s="47"/>
      <c r="F64" s="47"/>
      <c r="G64" s="127"/>
      <c r="H64" s="128">
        <f>SUM(H47:H49,H63)</f>
        <v>0</v>
      </c>
      <c r="I64" s="128">
        <f t="shared" ref="I64:L64" si="1">SUM(I47:I49,I63)</f>
        <v>5</v>
      </c>
      <c r="J64" s="128">
        <f t="shared" si="1"/>
        <v>0</v>
      </c>
      <c r="K64" s="128">
        <f t="shared" si="1"/>
        <v>24</v>
      </c>
      <c r="L64" s="128">
        <f t="shared" si="1"/>
        <v>6</v>
      </c>
      <c r="M64" s="129"/>
      <c r="N64" s="129"/>
      <c r="O64" s="47"/>
    </row>
    <row r="65" spans="1:15" ht="28.5" x14ac:dyDescent="0.25">
      <c r="A65" s="130"/>
      <c r="B65" s="131"/>
      <c r="C65" s="131"/>
      <c r="D65" s="131"/>
      <c r="E65" s="131"/>
      <c r="F65" s="131"/>
      <c r="G65" s="132" t="s">
        <v>25</v>
      </c>
      <c r="H65" s="235">
        <f>SUM(H64:I64)*14</f>
        <v>70</v>
      </c>
      <c r="I65" s="236"/>
      <c r="J65" s="235">
        <f>SUM(J64:K64)</f>
        <v>24</v>
      </c>
      <c r="K65" s="236"/>
      <c r="L65" s="142"/>
      <c r="M65" s="134"/>
      <c r="N65" s="134"/>
      <c r="O65" s="131"/>
    </row>
    <row r="66" spans="1:15" ht="34.700000000000003" customHeight="1" x14ac:dyDescent="0.25">
      <c r="A66" s="120">
        <v>7</v>
      </c>
      <c r="B66" s="121" t="s">
        <v>74</v>
      </c>
      <c r="C66" s="121" t="s">
        <v>75</v>
      </c>
      <c r="D66" s="68" t="s">
        <v>281</v>
      </c>
      <c r="E66" s="144"/>
      <c r="F66" s="121" t="s">
        <v>77</v>
      </c>
      <c r="G66" s="122" t="s">
        <v>35</v>
      </c>
      <c r="H66" s="123">
        <v>0</v>
      </c>
      <c r="I66" s="123">
        <v>2</v>
      </c>
      <c r="J66" s="123">
        <v>0</v>
      </c>
      <c r="K66" s="123">
        <v>9</v>
      </c>
      <c r="L66" s="124">
        <v>2</v>
      </c>
      <c r="M66" s="125" t="s">
        <v>22</v>
      </c>
      <c r="N66" s="125" t="s">
        <v>23</v>
      </c>
      <c r="O66" s="121"/>
    </row>
    <row r="67" spans="1:15" ht="34.700000000000003" customHeight="1" x14ac:dyDescent="0.25">
      <c r="A67" s="120">
        <v>7</v>
      </c>
      <c r="B67" s="121" t="s">
        <v>282</v>
      </c>
      <c r="C67" s="121" t="s">
        <v>283</v>
      </c>
      <c r="D67" s="149" t="s">
        <v>200</v>
      </c>
      <c r="E67" s="121"/>
      <c r="F67" s="121" t="s">
        <v>140</v>
      </c>
      <c r="G67" s="122" t="s">
        <v>103</v>
      </c>
      <c r="H67" s="123">
        <v>0</v>
      </c>
      <c r="I67" s="123">
        <v>1</v>
      </c>
      <c r="J67" s="123">
        <v>0</v>
      </c>
      <c r="K67" s="123">
        <v>5</v>
      </c>
      <c r="L67" s="124">
        <v>1</v>
      </c>
      <c r="M67" s="125" t="s">
        <v>41</v>
      </c>
      <c r="N67" s="125" t="s">
        <v>23</v>
      </c>
      <c r="O67" s="121"/>
    </row>
    <row r="68" spans="1:15" ht="34.700000000000003" customHeight="1" x14ac:dyDescent="0.25">
      <c r="A68" s="120">
        <v>7</v>
      </c>
      <c r="B68" s="121" t="s">
        <v>284</v>
      </c>
      <c r="C68" s="121" t="s">
        <v>283</v>
      </c>
      <c r="D68" s="149" t="s">
        <v>200</v>
      </c>
      <c r="E68" s="121"/>
      <c r="F68" s="121" t="s">
        <v>87</v>
      </c>
      <c r="G68" s="122" t="s">
        <v>88</v>
      </c>
      <c r="H68" s="123">
        <v>0</v>
      </c>
      <c r="I68" s="123">
        <v>1</v>
      </c>
      <c r="J68" s="123">
        <v>0</v>
      </c>
      <c r="K68" s="123">
        <v>5</v>
      </c>
      <c r="L68" s="124">
        <v>1</v>
      </c>
      <c r="M68" s="125" t="s">
        <v>41</v>
      </c>
      <c r="N68" s="125" t="s">
        <v>23</v>
      </c>
      <c r="O68" s="121"/>
    </row>
    <row r="69" spans="1:15" ht="34.700000000000003" customHeight="1" x14ac:dyDescent="0.25">
      <c r="A69" s="120">
        <v>7</v>
      </c>
      <c r="B69" s="121" t="s">
        <v>285</v>
      </c>
      <c r="C69" s="121" t="s">
        <v>283</v>
      </c>
      <c r="D69" s="149" t="s">
        <v>200</v>
      </c>
      <c r="E69" s="121"/>
      <c r="F69" s="121" t="s">
        <v>90</v>
      </c>
      <c r="G69" s="122" t="s">
        <v>91</v>
      </c>
      <c r="H69" s="123">
        <v>0</v>
      </c>
      <c r="I69" s="123">
        <v>1</v>
      </c>
      <c r="J69" s="123">
        <v>0</v>
      </c>
      <c r="K69" s="123">
        <v>5</v>
      </c>
      <c r="L69" s="124">
        <v>1</v>
      </c>
      <c r="M69" s="125" t="s">
        <v>41</v>
      </c>
      <c r="N69" s="125" t="s">
        <v>23</v>
      </c>
      <c r="O69" s="121"/>
    </row>
    <row r="70" spans="1:15" ht="34.700000000000003" customHeight="1" x14ac:dyDescent="0.25">
      <c r="A70" s="120">
        <v>7</v>
      </c>
      <c r="B70" s="121" t="s">
        <v>286</v>
      </c>
      <c r="C70" s="121" t="s">
        <v>283</v>
      </c>
      <c r="D70" s="149" t="s">
        <v>200</v>
      </c>
      <c r="E70" s="121"/>
      <c r="F70" s="121" t="s">
        <v>93</v>
      </c>
      <c r="G70" s="122" t="s">
        <v>41</v>
      </c>
      <c r="H70" s="123">
        <v>0</v>
      </c>
      <c r="I70" s="123">
        <v>1</v>
      </c>
      <c r="J70" s="123">
        <v>0</v>
      </c>
      <c r="K70" s="123">
        <v>5</v>
      </c>
      <c r="L70" s="124">
        <v>1</v>
      </c>
      <c r="M70" s="125" t="s">
        <v>41</v>
      </c>
      <c r="N70" s="125" t="s">
        <v>23</v>
      </c>
      <c r="O70" s="121"/>
    </row>
    <row r="71" spans="1:15" ht="34.700000000000003" customHeight="1" x14ac:dyDescent="0.25">
      <c r="A71" s="120">
        <v>7</v>
      </c>
      <c r="B71" s="121" t="s">
        <v>287</v>
      </c>
      <c r="C71" s="121" t="s">
        <v>283</v>
      </c>
      <c r="D71" s="149" t="s">
        <v>200</v>
      </c>
      <c r="E71" s="121"/>
      <c r="F71" s="121" t="s">
        <v>95</v>
      </c>
      <c r="G71" s="122" t="s">
        <v>96</v>
      </c>
      <c r="H71" s="123">
        <v>0</v>
      </c>
      <c r="I71" s="123">
        <v>1</v>
      </c>
      <c r="J71" s="123">
        <v>0</v>
      </c>
      <c r="K71" s="123">
        <v>5</v>
      </c>
      <c r="L71" s="124">
        <v>1</v>
      </c>
      <c r="M71" s="125" t="s">
        <v>41</v>
      </c>
      <c r="N71" s="125" t="s">
        <v>23</v>
      </c>
      <c r="O71" s="121"/>
    </row>
    <row r="72" spans="1:15" ht="34.700000000000003" customHeight="1" x14ac:dyDescent="0.25">
      <c r="A72" s="120">
        <v>7</v>
      </c>
      <c r="B72" s="121" t="s">
        <v>288</v>
      </c>
      <c r="C72" s="121" t="s">
        <v>283</v>
      </c>
      <c r="D72" s="149" t="s">
        <v>200</v>
      </c>
      <c r="E72" s="121"/>
      <c r="F72" s="121" t="s">
        <v>98</v>
      </c>
      <c r="G72" s="122" t="s">
        <v>99</v>
      </c>
      <c r="H72" s="123">
        <v>0</v>
      </c>
      <c r="I72" s="123">
        <v>1</v>
      </c>
      <c r="J72" s="123">
        <v>0</v>
      </c>
      <c r="K72" s="123">
        <v>5</v>
      </c>
      <c r="L72" s="124">
        <v>1</v>
      </c>
      <c r="M72" s="125" t="s">
        <v>41</v>
      </c>
      <c r="N72" s="125" t="s">
        <v>23</v>
      </c>
      <c r="O72" s="121"/>
    </row>
    <row r="73" spans="1:15" ht="34.700000000000003" customHeight="1" x14ac:dyDescent="0.25">
      <c r="A73" s="120">
        <v>7</v>
      </c>
      <c r="B73" s="121" t="s">
        <v>289</v>
      </c>
      <c r="C73" s="121" t="s">
        <v>283</v>
      </c>
      <c r="D73" s="149" t="s">
        <v>200</v>
      </c>
      <c r="E73" s="121"/>
      <c r="F73" s="121" t="s">
        <v>101</v>
      </c>
      <c r="G73" s="122" t="s">
        <v>88</v>
      </c>
      <c r="H73" s="123">
        <v>0</v>
      </c>
      <c r="I73" s="123">
        <v>1</v>
      </c>
      <c r="J73" s="123">
        <v>0</v>
      </c>
      <c r="K73" s="123">
        <v>5</v>
      </c>
      <c r="L73" s="124">
        <v>1</v>
      </c>
      <c r="M73" s="125" t="s">
        <v>41</v>
      </c>
      <c r="N73" s="125" t="s">
        <v>23</v>
      </c>
      <c r="O73" s="121"/>
    </row>
    <row r="74" spans="1:15" ht="34.700000000000003" customHeight="1" x14ac:dyDescent="0.25">
      <c r="A74" s="120">
        <v>7</v>
      </c>
      <c r="B74" s="121" t="s">
        <v>290</v>
      </c>
      <c r="C74" s="121" t="s">
        <v>283</v>
      </c>
      <c r="D74" s="149" t="s">
        <v>200</v>
      </c>
      <c r="E74" s="121"/>
      <c r="F74" s="121" t="s">
        <v>274</v>
      </c>
      <c r="G74" s="122" t="s">
        <v>103</v>
      </c>
      <c r="H74" s="123">
        <v>0</v>
      </c>
      <c r="I74" s="123">
        <v>1</v>
      </c>
      <c r="J74" s="123">
        <v>0</v>
      </c>
      <c r="K74" s="123">
        <v>5</v>
      </c>
      <c r="L74" s="124">
        <v>1</v>
      </c>
      <c r="M74" s="125" t="s">
        <v>41</v>
      </c>
      <c r="N74" s="125" t="s">
        <v>23</v>
      </c>
      <c r="O74" s="121"/>
    </row>
    <row r="75" spans="1:15" ht="34.700000000000003" customHeight="1" x14ac:dyDescent="0.25">
      <c r="A75" s="120">
        <v>7</v>
      </c>
      <c r="B75" s="121" t="s">
        <v>291</v>
      </c>
      <c r="C75" s="121" t="s">
        <v>283</v>
      </c>
      <c r="D75" s="149" t="s">
        <v>200</v>
      </c>
      <c r="E75" s="121"/>
      <c r="F75" s="121" t="s">
        <v>105</v>
      </c>
      <c r="G75" s="122" t="s">
        <v>99</v>
      </c>
      <c r="H75" s="123">
        <v>0</v>
      </c>
      <c r="I75" s="123">
        <v>1</v>
      </c>
      <c r="J75" s="123">
        <v>0</v>
      </c>
      <c r="K75" s="123">
        <v>5</v>
      </c>
      <c r="L75" s="124">
        <v>1</v>
      </c>
      <c r="M75" s="125" t="s">
        <v>41</v>
      </c>
      <c r="N75" s="125" t="s">
        <v>23</v>
      </c>
      <c r="O75" s="121"/>
    </row>
    <row r="76" spans="1:15" ht="34.700000000000003" customHeight="1" x14ac:dyDescent="0.25">
      <c r="A76" s="120">
        <v>7</v>
      </c>
      <c r="B76" s="121" t="s">
        <v>292</v>
      </c>
      <c r="C76" s="121" t="s">
        <v>283</v>
      </c>
      <c r="D76" s="149" t="s">
        <v>200</v>
      </c>
      <c r="E76" s="121"/>
      <c r="F76" s="121" t="s">
        <v>341</v>
      </c>
      <c r="G76" s="122" t="s">
        <v>91</v>
      </c>
      <c r="H76" s="123">
        <v>0</v>
      </c>
      <c r="I76" s="123">
        <v>1</v>
      </c>
      <c r="J76" s="123">
        <v>0</v>
      </c>
      <c r="K76" s="123">
        <v>5</v>
      </c>
      <c r="L76" s="124">
        <v>1</v>
      </c>
      <c r="M76" s="125" t="s">
        <v>41</v>
      </c>
      <c r="N76" s="125" t="s">
        <v>23</v>
      </c>
      <c r="O76" s="121"/>
    </row>
    <row r="77" spans="1:15" ht="34.700000000000003" customHeight="1" x14ac:dyDescent="0.25">
      <c r="A77" s="120">
        <v>7</v>
      </c>
      <c r="B77" s="121" t="s">
        <v>293</v>
      </c>
      <c r="C77" s="121" t="s">
        <v>283</v>
      </c>
      <c r="D77" s="149" t="s">
        <v>200</v>
      </c>
      <c r="E77" s="121"/>
      <c r="F77" s="121" t="s">
        <v>93</v>
      </c>
      <c r="G77" s="122" t="s">
        <v>41</v>
      </c>
      <c r="H77" s="123">
        <v>0</v>
      </c>
      <c r="I77" s="123">
        <v>1</v>
      </c>
      <c r="J77" s="123">
        <v>0</v>
      </c>
      <c r="K77" s="123">
        <v>5</v>
      </c>
      <c r="L77" s="124">
        <v>1</v>
      </c>
      <c r="M77" s="125" t="s">
        <v>41</v>
      </c>
      <c r="N77" s="125" t="s">
        <v>23</v>
      </c>
      <c r="O77" s="121"/>
    </row>
    <row r="78" spans="1:15" ht="34.700000000000003" customHeight="1" x14ac:dyDescent="0.25">
      <c r="A78" s="120">
        <v>7</v>
      </c>
      <c r="B78" s="121" t="s">
        <v>199</v>
      </c>
      <c r="C78" s="121" t="s">
        <v>283</v>
      </c>
      <c r="D78" s="149" t="s">
        <v>200</v>
      </c>
      <c r="E78" s="121"/>
      <c r="F78" s="121" t="s">
        <v>161</v>
      </c>
      <c r="G78" s="122" t="s">
        <v>88</v>
      </c>
      <c r="H78" s="123">
        <v>0</v>
      </c>
      <c r="I78" s="123">
        <v>1</v>
      </c>
      <c r="J78" s="123">
        <v>0</v>
      </c>
      <c r="K78" s="123">
        <v>5</v>
      </c>
      <c r="L78" s="124">
        <v>1</v>
      </c>
      <c r="M78" s="125" t="s">
        <v>41</v>
      </c>
      <c r="N78" s="125" t="s">
        <v>23</v>
      </c>
      <c r="O78" s="121"/>
    </row>
    <row r="79" spans="1:15" ht="34.700000000000003" customHeight="1" x14ac:dyDescent="0.25">
      <c r="A79" s="120">
        <v>7</v>
      </c>
      <c r="B79" s="121" t="s">
        <v>294</v>
      </c>
      <c r="C79" s="121" t="s">
        <v>283</v>
      </c>
      <c r="D79" s="149" t="s">
        <v>200</v>
      </c>
      <c r="E79" s="121"/>
      <c r="F79" s="121" t="s">
        <v>108</v>
      </c>
      <c r="G79" s="122" t="s">
        <v>109</v>
      </c>
      <c r="H79" s="123">
        <v>0</v>
      </c>
      <c r="I79" s="123">
        <v>1</v>
      </c>
      <c r="J79" s="123">
        <v>0</v>
      </c>
      <c r="K79" s="123">
        <v>5</v>
      </c>
      <c r="L79" s="124">
        <v>1</v>
      </c>
      <c r="M79" s="125" t="s">
        <v>41</v>
      </c>
      <c r="N79" s="125" t="s">
        <v>23</v>
      </c>
      <c r="O79" s="121"/>
    </row>
    <row r="80" spans="1:15" ht="34.700000000000003" customHeight="1" x14ac:dyDescent="0.25">
      <c r="A80" s="120">
        <v>7</v>
      </c>
      <c r="B80" s="121" t="s">
        <v>295</v>
      </c>
      <c r="C80" s="121" t="s">
        <v>283</v>
      </c>
      <c r="D80" s="149" t="s">
        <v>200</v>
      </c>
      <c r="E80" s="121"/>
      <c r="F80" s="121" t="s">
        <v>142</v>
      </c>
      <c r="G80" s="122" t="s">
        <v>143</v>
      </c>
      <c r="H80" s="123">
        <v>0</v>
      </c>
      <c r="I80" s="123">
        <v>1</v>
      </c>
      <c r="J80" s="123">
        <v>0</v>
      </c>
      <c r="K80" s="123">
        <v>5</v>
      </c>
      <c r="L80" s="124">
        <v>1</v>
      </c>
      <c r="M80" s="125" t="s">
        <v>41</v>
      </c>
      <c r="N80" s="125" t="s">
        <v>23</v>
      </c>
      <c r="O80" s="121"/>
    </row>
    <row r="81" spans="1:15" ht="34.700000000000003" customHeight="1" x14ac:dyDescent="0.25">
      <c r="A81" s="120">
        <v>7</v>
      </c>
      <c r="B81" s="121" t="s">
        <v>296</v>
      </c>
      <c r="C81" s="121" t="s">
        <v>283</v>
      </c>
      <c r="D81" s="149" t="s">
        <v>200</v>
      </c>
      <c r="E81" s="121"/>
      <c r="F81" s="121" t="s">
        <v>111</v>
      </c>
      <c r="G81" s="122" t="s">
        <v>112</v>
      </c>
      <c r="H81" s="123">
        <v>0</v>
      </c>
      <c r="I81" s="123">
        <v>1</v>
      </c>
      <c r="J81" s="123">
        <v>0</v>
      </c>
      <c r="K81" s="123">
        <v>5</v>
      </c>
      <c r="L81" s="124">
        <v>1</v>
      </c>
      <c r="M81" s="125" t="s">
        <v>41</v>
      </c>
      <c r="N81" s="125" t="s">
        <v>23</v>
      </c>
      <c r="O81" s="121"/>
    </row>
    <row r="82" spans="1:15" x14ac:dyDescent="0.25">
      <c r="A82" s="150"/>
      <c r="B82" s="151"/>
      <c r="C82" s="151"/>
      <c r="D82" s="151"/>
      <c r="E82" s="151"/>
      <c r="F82" s="151"/>
      <c r="G82" s="152"/>
      <c r="H82" s="153">
        <f>SUM(H66:H68)</f>
        <v>0</v>
      </c>
      <c r="I82" s="153">
        <f t="shared" ref="I82:L82" si="2">SUM(I66:I68)</f>
        <v>4</v>
      </c>
      <c r="J82" s="153">
        <f t="shared" si="2"/>
        <v>0</v>
      </c>
      <c r="K82" s="153">
        <f t="shared" si="2"/>
        <v>19</v>
      </c>
      <c r="L82" s="153">
        <f t="shared" si="2"/>
        <v>4</v>
      </c>
      <c r="M82" s="154"/>
      <c r="N82" s="154"/>
      <c r="O82" s="151"/>
    </row>
    <row r="83" spans="1:15" ht="28.5" x14ac:dyDescent="0.25">
      <c r="A83" s="155"/>
      <c r="B83" s="151"/>
      <c r="C83" s="151"/>
      <c r="D83" s="151"/>
      <c r="E83" s="151"/>
      <c r="F83" s="151"/>
      <c r="G83" s="132" t="s">
        <v>25</v>
      </c>
      <c r="H83" s="241">
        <f>SUM(H82:I82)*14</f>
        <v>56</v>
      </c>
      <c r="I83" s="242"/>
      <c r="J83" s="235">
        <f>SUM(J82:K82)</f>
        <v>19</v>
      </c>
      <c r="K83" s="236"/>
      <c r="L83" s="153"/>
      <c r="M83" s="154"/>
      <c r="N83" s="154"/>
      <c r="O83" s="151"/>
    </row>
    <row r="84" spans="1:15" ht="28.5" x14ac:dyDescent="0.25">
      <c r="A84" s="135">
        <v>8</v>
      </c>
      <c r="B84" s="136" t="s">
        <v>81</v>
      </c>
      <c r="C84" s="136" t="s">
        <v>82</v>
      </c>
      <c r="D84" s="136" t="s">
        <v>83</v>
      </c>
      <c r="E84" s="146"/>
      <c r="F84" s="136" t="s">
        <v>77</v>
      </c>
      <c r="G84" s="138" t="s">
        <v>35</v>
      </c>
      <c r="H84" s="139">
        <v>0</v>
      </c>
      <c r="I84" s="139">
        <v>2</v>
      </c>
      <c r="J84" s="139">
        <v>0</v>
      </c>
      <c r="K84" s="139">
        <v>9</v>
      </c>
      <c r="L84" s="140">
        <v>2</v>
      </c>
      <c r="M84" s="141" t="s">
        <v>22</v>
      </c>
      <c r="N84" s="141" t="s">
        <v>23</v>
      </c>
      <c r="O84" s="136" t="s">
        <v>84</v>
      </c>
    </row>
    <row r="85" spans="1:15" ht="31.5" x14ac:dyDescent="0.25">
      <c r="A85" s="156">
        <v>8</v>
      </c>
      <c r="B85" s="136" t="s">
        <v>139</v>
      </c>
      <c r="C85" s="136" t="s">
        <v>297</v>
      </c>
      <c r="D85" s="136" t="s">
        <v>86</v>
      </c>
      <c r="E85" s="136"/>
      <c r="F85" s="136" t="s">
        <v>140</v>
      </c>
      <c r="G85" s="138" t="s">
        <v>103</v>
      </c>
      <c r="H85" s="139">
        <v>0</v>
      </c>
      <c r="I85" s="139">
        <v>2</v>
      </c>
      <c r="J85" s="139">
        <v>0</v>
      </c>
      <c r="K85" s="139">
        <v>9</v>
      </c>
      <c r="L85" s="140">
        <v>2</v>
      </c>
      <c r="M85" s="141" t="s">
        <v>22</v>
      </c>
      <c r="N85" s="141" t="s">
        <v>23</v>
      </c>
      <c r="O85" s="136"/>
    </row>
    <row r="86" spans="1:15" ht="31.5" x14ac:dyDescent="0.25">
      <c r="A86" s="156">
        <v>8</v>
      </c>
      <c r="B86" s="136" t="s">
        <v>85</v>
      </c>
      <c r="C86" s="136" t="s">
        <v>297</v>
      </c>
      <c r="D86" s="136" t="s">
        <v>86</v>
      </c>
      <c r="E86" s="136"/>
      <c r="F86" s="136" t="s">
        <v>87</v>
      </c>
      <c r="G86" s="138" t="s">
        <v>88</v>
      </c>
      <c r="H86" s="139">
        <v>0</v>
      </c>
      <c r="I86" s="139">
        <v>2</v>
      </c>
      <c r="J86" s="139">
        <v>0</v>
      </c>
      <c r="K86" s="139">
        <v>9</v>
      </c>
      <c r="L86" s="140">
        <v>2</v>
      </c>
      <c r="M86" s="141" t="s">
        <v>22</v>
      </c>
      <c r="N86" s="141" t="s">
        <v>23</v>
      </c>
      <c r="O86" s="136"/>
    </row>
    <row r="87" spans="1:15" ht="31.5" x14ac:dyDescent="0.25">
      <c r="A87" s="156">
        <v>8</v>
      </c>
      <c r="B87" s="136" t="s">
        <v>89</v>
      </c>
      <c r="C87" s="136" t="s">
        <v>297</v>
      </c>
      <c r="D87" s="136" t="s">
        <v>86</v>
      </c>
      <c r="E87" s="136"/>
      <c r="F87" s="136" t="s">
        <v>90</v>
      </c>
      <c r="G87" s="138" t="s">
        <v>91</v>
      </c>
      <c r="H87" s="139">
        <v>0</v>
      </c>
      <c r="I87" s="139">
        <v>2</v>
      </c>
      <c r="J87" s="139">
        <v>0</v>
      </c>
      <c r="K87" s="139">
        <v>9</v>
      </c>
      <c r="L87" s="140">
        <v>2</v>
      </c>
      <c r="M87" s="141" t="s">
        <v>22</v>
      </c>
      <c r="N87" s="141" t="s">
        <v>23</v>
      </c>
      <c r="O87" s="136"/>
    </row>
    <row r="88" spans="1:15" ht="31.5" x14ac:dyDescent="0.25">
      <c r="A88" s="156">
        <v>8</v>
      </c>
      <c r="B88" s="136" t="s">
        <v>92</v>
      </c>
      <c r="C88" s="136" t="s">
        <v>297</v>
      </c>
      <c r="D88" s="136" t="s">
        <v>86</v>
      </c>
      <c r="E88" s="136"/>
      <c r="F88" s="136" t="s">
        <v>93</v>
      </c>
      <c r="G88" s="138" t="s">
        <v>41</v>
      </c>
      <c r="H88" s="139">
        <v>0</v>
      </c>
      <c r="I88" s="139">
        <v>2</v>
      </c>
      <c r="J88" s="139">
        <v>0</v>
      </c>
      <c r="K88" s="139">
        <v>9</v>
      </c>
      <c r="L88" s="140">
        <v>2</v>
      </c>
      <c r="M88" s="141" t="s">
        <v>22</v>
      </c>
      <c r="N88" s="141" t="s">
        <v>23</v>
      </c>
      <c r="O88" s="136"/>
    </row>
    <row r="89" spans="1:15" ht="31.5" x14ac:dyDescent="0.25">
      <c r="A89" s="156">
        <v>8</v>
      </c>
      <c r="B89" s="136" t="s">
        <v>94</v>
      </c>
      <c r="C89" s="136" t="s">
        <v>297</v>
      </c>
      <c r="D89" s="136" t="s">
        <v>86</v>
      </c>
      <c r="E89" s="136"/>
      <c r="F89" s="136" t="s">
        <v>95</v>
      </c>
      <c r="G89" s="138" t="s">
        <v>96</v>
      </c>
      <c r="H89" s="139">
        <v>0</v>
      </c>
      <c r="I89" s="139">
        <v>2</v>
      </c>
      <c r="J89" s="139">
        <v>0</v>
      </c>
      <c r="K89" s="139">
        <v>9</v>
      </c>
      <c r="L89" s="140">
        <v>2</v>
      </c>
      <c r="M89" s="141" t="s">
        <v>22</v>
      </c>
      <c r="N89" s="141" t="s">
        <v>23</v>
      </c>
      <c r="O89" s="136"/>
    </row>
    <row r="90" spans="1:15" ht="31.5" x14ac:dyDescent="0.25">
      <c r="A90" s="156">
        <v>8</v>
      </c>
      <c r="B90" s="136" t="s">
        <v>97</v>
      </c>
      <c r="C90" s="136" t="s">
        <v>297</v>
      </c>
      <c r="D90" s="136" t="s">
        <v>86</v>
      </c>
      <c r="E90" s="136"/>
      <c r="F90" s="136" t="s">
        <v>98</v>
      </c>
      <c r="G90" s="138" t="s">
        <v>99</v>
      </c>
      <c r="H90" s="139">
        <v>0</v>
      </c>
      <c r="I90" s="139">
        <v>2</v>
      </c>
      <c r="J90" s="139">
        <v>0</v>
      </c>
      <c r="K90" s="139">
        <v>9</v>
      </c>
      <c r="L90" s="140">
        <v>2</v>
      </c>
      <c r="M90" s="141" t="s">
        <v>22</v>
      </c>
      <c r="N90" s="141" t="s">
        <v>23</v>
      </c>
      <c r="O90" s="136"/>
    </row>
    <row r="91" spans="1:15" ht="31.5" x14ac:dyDescent="0.25">
      <c r="A91" s="156">
        <v>8</v>
      </c>
      <c r="B91" s="136" t="s">
        <v>100</v>
      </c>
      <c r="C91" s="136" t="s">
        <v>297</v>
      </c>
      <c r="D91" s="136" t="s">
        <v>86</v>
      </c>
      <c r="E91" s="136"/>
      <c r="F91" s="136" t="s">
        <v>101</v>
      </c>
      <c r="G91" s="138" t="s">
        <v>88</v>
      </c>
      <c r="H91" s="139">
        <v>0</v>
      </c>
      <c r="I91" s="139">
        <v>2</v>
      </c>
      <c r="J91" s="139">
        <v>0</v>
      </c>
      <c r="K91" s="139">
        <v>9</v>
      </c>
      <c r="L91" s="140">
        <v>2</v>
      </c>
      <c r="M91" s="141" t="s">
        <v>22</v>
      </c>
      <c r="N91" s="141" t="s">
        <v>23</v>
      </c>
      <c r="O91" s="136"/>
    </row>
    <row r="92" spans="1:15" ht="31.5" x14ac:dyDescent="0.25">
      <c r="A92" s="156">
        <v>8</v>
      </c>
      <c r="B92" s="136" t="s">
        <v>102</v>
      </c>
      <c r="C92" s="136" t="s">
        <v>297</v>
      </c>
      <c r="D92" s="136" t="s">
        <v>86</v>
      </c>
      <c r="E92" s="136"/>
      <c r="F92" s="136" t="s">
        <v>274</v>
      </c>
      <c r="G92" s="138" t="s">
        <v>103</v>
      </c>
      <c r="H92" s="139">
        <v>0</v>
      </c>
      <c r="I92" s="139">
        <v>2</v>
      </c>
      <c r="J92" s="139">
        <v>0</v>
      </c>
      <c r="K92" s="139">
        <v>9</v>
      </c>
      <c r="L92" s="140">
        <v>2</v>
      </c>
      <c r="M92" s="141" t="s">
        <v>22</v>
      </c>
      <c r="N92" s="141" t="s">
        <v>23</v>
      </c>
      <c r="O92" s="136"/>
    </row>
    <row r="93" spans="1:15" ht="31.5" x14ac:dyDescent="0.25">
      <c r="A93" s="156">
        <v>8</v>
      </c>
      <c r="B93" s="136" t="s">
        <v>104</v>
      </c>
      <c r="C93" s="136" t="s">
        <v>297</v>
      </c>
      <c r="D93" s="136" t="s">
        <v>86</v>
      </c>
      <c r="E93" s="136"/>
      <c r="F93" s="136" t="s">
        <v>105</v>
      </c>
      <c r="G93" s="138" t="s">
        <v>99</v>
      </c>
      <c r="H93" s="139">
        <v>0</v>
      </c>
      <c r="I93" s="139">
        <v>2</v>
      </c>
      <c r="J93" s="139">
        <v>0</v>
      </c>
      <c r="K93" s="139">
        <v>9</v>
      </c>
      <c r="L93" s="140">
        <v>2</v>
      </c>
      <c r="M93" s="141" t="s">
        <v>22</v>
      </c>
      <c r="N93" s="141" t="s">
        <v>23</v>
      </c>
      <c r="O93" s="136"/>
    </row>
    <row r="94" spans="1:15" ht="31.5" x14ac:dyDescent="0.25">
      <c r="A94" s="156">
        <v>8</v>
      </c>
      <c r="B94" s="136" t="s">
        <v>159</v>
      </c>
      <c r="C94" s="136" t="s">
        <v>297</v>
      </c>
      <c r="D94" s="136" t="s">
        <v>86</v>
      </c>
      <c r="E94" s="136"/>
      <c r="F94" s="136" t="s">
        <v>341</v>
      </c>
      <c r="G94" s="138" t="s">
        <v>91</v>
      </c>
      <c r="H94" s="139">
        <v>0</v>
      </c>
      <c r="I94" s="139">
        <v>2</v>
      </c>
      <c r="J94" s="139">
        <v>0</v>
      </c>
      <c r="K94" s="139">
        <v>9</v>
      </c>
      <c r="L94" s="140">
        <v>2</v>
      </c>
      <c r="M94" s="141" t="s">
        <v>22</v>
      </c>
      <c r="N94" s="141" t="s">
        <v>23</v>
      </c>
      <c r="O94" s="136"/>
    </row>
    <row r="95" spans="1:15" ht="31.5" x14ac:dyDescent="0.25">
      <c r="A95" s="156">
        <v>8</v>
      </c>
      <c r="B95" s="136" t="s">
        <v>106</v>
      </c>
      <c r="C95" s="136" t="s">
        <v>297</v>
      </c>
      <c r="D95" s="136" t="s">
        <v>86</v>
      </c>
      <c r="E95" s="136"/>
      <c r="F95" s="136" t="s">
        <v>93</v>
      </c>
      <c r="G95" s="138" t="s">
        <v>41</v>
      </c>
      <c r="H95" s="139">
        <v>0</v>
      </c>
      <c r="I95" s="139">
        <v>2</v>
      </c>
      <c r="J95" s="139">
        <v>0</v>
      </c>
      <c r="K95" s="139">
        <v>9</v>
      </c>
      <c r="L95" s="140">
        <v>2</v>
      </c>
      <c r="M95" s="141" t="s">
        <v>22</v>
      </c>
      <c r="N95" s="141" t="s">
        <v>23</v>
      </c>
      <c r="O95" s="136"/>
    </row>
    <row r="96" spans="1:15" ht="31.5" x14ac:dyDescent="0.25">
      <c r="A96" s="156">
        <v>8</v>
      </c>
      <c r="B96" s="136" t="s">
        <v>160</v>
      </c>
      <c r="C96" s="136" t="s">
        <v>297</v>
      </c>
      <c r="D96" s="136" t="s">
        <v>86</v>
      </c>
      <c r="E96" s="136"/>
      <c r="F96" s="136" t="s">
        <v>161</v>
      </c>
      <c r="G96" s="138" t="s">
        <v>88</v>
      </c>
      <c r="H96" s="139">
        <v>0</v>
      </c>
      <c r="I96" s="139">
        <v>2</v>
      </c>
      <c r="J96" s="139">
        <v>0</v>
      </c>
      <c r="K96" s="139">
        <v>9</v>
      </c>
      <c r="L96" s="140">
        <v>2</v>
      </c>
      <c r="M96" s="141" t="s">
        <v>22</v>
      </c>
      <c r="N96" s="141" t="s">
        <v>23</v>
      </c>
      <c r="O96" s="136"/>
    </row>
    <row r="97" spans="1:15" ht="31.5" x14ac:dyDescent="0.25">
      <c r="A97" s="156">
        <v>8</v>
      </c>
      <c r="B97" s="136" t="s">
        <v>107</v>
      </c>
      <c r="C97" s="136" t="s">
        <v>297</v>
      </c>
      <c r="D97" s="136" t="s">
        <v>86</v>
      </c>
      <c r="E97" s="136"/>
      <c r="F97" s="136" t="s">
        <v>108</v>
      </c>
      <c r="G97" s="138" t="s">
        <v>109</v>
      </c>
      <c r="H97" s="139">
        <v>0</v>
      </c>
      <c r="I97" s="139">
        <v>2</v>
      </c>
      <c r="J97" s="139">
        <v>0</v>
      </c>
      <c r="K97" s="139">
        <v>9</v>
      </c>
      <c r="L97" s="140">
        <v>2</v>
      </c>
      <c r="M97" s="141" t="s">
        <v>22</v>
      </c>
      <c r="N97" s="141" t="s">
        <v>23</v>
      </c>
      <c r="O97" s="136"/>
    </row>
    <row r="98" spans="1:15" ht="31.5" x14ac:dyDescent="0.25">
      <c r="A98" s="156">
        <v>8</v>
      </c>
      <c r="B98" s="136" t="s">
        <v>141</v>
      </c>
      <c r="C98" s="136" t="s">
        <v>297</v>
      </c>
      <c r="D98" s="136" t="s">
        <v>86</v>
      </c>
      <c r="E98" s="136"/>
      <c r="F98" s="136" t="s">
        <v>142</v>
      </c>
      <c r="G98" s="138" t="s">
        <v>143</v>
      </c>
      <c r="H98" s="139">
        <v>0</v>
      </c>
      <c r="I98" s="139">
        <v>2</v>
      </c>
      <c r="J98" s="139">
        <v>0</v>
      </c>
      <c r="K98" s="139">
        <v>9</v>
      </c>
      <c r="L98" s="140">
        <v>2</v>
      </c>
      <c r="M98" s="141" t="s">
        <v>22</v>
      </c>
      <c r="N98" s="141" t="s">
        <v>23</v>
      </c>
      <c r="O98" s="136"/>
    </row>
    <row r="99" spans="1:15" ht="31.5" x14ac:dyDescent="0.25">
      <c r="A99" s="156">
        <v>8</v>
      </c>
      <c r="B99" s="136" t="s">
        <v>110</v>
      </c>
      <c r="C99" s="136" t="s">
        <v>297</v>
      </c>
      <c r="D99" s="136" t="s">
        <v>86</v>
      </c>
      <c r="E99" s="136"/>
      <c r="F99" s="136" t="s">
        <v>111</v>
      </c>
      <c r="G99" s="138" t="s">
        <v>112</v>
      </c>
      <c r="H99" s="139">
        <v>0</v>
      </c>
      <c r="I99" s="139">
        <v>2</v>
      </c>
      <c r="J99" s="139">
        <v>0</v>
      </c>
      <c r="K99" s="139">
        <v>9</v>
      </c>
      <c r="L99" s="140">
        <v>2</v>
      </c>
      <c r="M99" s="141" t="s">
        <v>22</v>
      </c>
      <c r="N99" s="141" t="s">
        <v>23</v>
      </c>
      <c r="O99" s="136"/>
    </row>
    <row r="100" spans="1:15" s="162" customFormat="1" x14ac:dyDescent="0.25">
      <c r="A100" s="157"/>
      <c r="B100" s="158"/>
      <c r="C100" s="158"/>
      <c r="D100" s="158"/>
      <c r="E100" s="158"/>
      <c r="F100" s="158"/>
      <c r="G100" s="159"/>
      <c r="H100" s="160">
        <f>SUM(H84:H85)</f>
        <v>0</v>
      </c>
      <c r="I100" s="160">
        <f t="shared" ref="I100:L100" si="3">SUM(I84:I85)</f>
        <v>4</v>
      </c>
      <c r="J100" s="160">
        <f t="shared" si="3"/>
        <v>0</v>
      </c>
      <c r="K100" s="160">
        <f t="shared" si="3"/>
        <v>18</v>
      </c>
      <c r="L100" s="160">
        <f t="shared" si="3"/>
        <v>4</v>
      </c>
      <c r="M100" s="161"/>
      <c r="N100" s="161"/>
      <c r="O100" s="158"/>
    </row>
    <row r="101" spans="1:15" s="162" customFormat="1" ht="28.5" x14ac:dyDescent="0.25">
      <c r="A101" s="157"/>
      <c r="B101" s="158"/>
      <c r="C101" s="158"/>
      <c r="D101" s="158"/>
      <c r="E101" s="158"/>
      <c r="F101" s="158"/>
      <c r="G101" s="132" t="s">
        <v>25</v>
      </c>
      <c r="H101" s="235">
        <f>SUM(H100:I100)*14</f>
        <v>56</v>
      </c>
      <c r="I101" s="236"/>
      <c r="J101" s="235">
        <f>SUM(J100:K100)</f>
        <v>18</v>
      </c>
      <c r="K101" s="236"/>
      <c r="L101" s="160"/>
      <c r="M101" s="161"/>
      <c r="N101" s="161"/>
      <c r="O101" s="158"/>
    </row>
    <row r="102" spans="1:15" ht="42.75" x14ac:dyDescent="0.25">
      <c r="A102" s="120">
        <v>9</v>
      </c>
      <c r="B102" s="121" t="s">
        <v>78</v>
      </c>
      <c r="C102" s="121" t="s">
        <v>79</v>
      </c>
      <c r="D102" s="121" t="s">
        <v>80</v>
      </c>
      <c r="E102" s="121"/>
      <c r="F102" s="121" t="s">
        <v>34</v>
      </c>
      <c r="G102" s="122" t="s">
        <v>35</v>
      </c>
      <c r="H102" s="123">
        <v>1</v>
      </c>
      <c r="I102" s="123">
        <v>0</v>
      </c>
      <c r="J102" s="123">
        <v>5</v>
      </c>
      <c r="K102" s="123">
        <v>0</v>
      </c>
      <c r="L102" s="124">
        <v>2</v>
      </c>
      <c r="M102" s="125" t="s">
        <v>24</v>
      </c>
      <c r="N102" s="125" t="s">
        <v>23</v>
      </c>
      <c r="O102" s="121"/>
    </row>
    <row r="103" spans="1:15" ht="31.5" x14ac:dyDescent="0.25">
      <c r="A103" s="163">
        <v>9</v>
      </c>
      <c r="B103" s="164" t="s">
        <v>139</v>
      </c>
      <c r="C103" s="164" t="s">
        <v>298</v>
      </c>
      <c r="D103" s="164" t="s">
        <v>86</v>
      </c>
      <c r="E103" s="164"/>
      <c r="F103" s="164" t="s">
        <v>140</v>
      </c>
      <c r="G103" s="165" t="s">
        <v>103</v>
      </c>
      <c r="H103" s="166">
        <v>0</v>
      </c>
      <c r="I103" s="166">
        <v>2</v>
      </c>
      <c r="J103" s="166">
        <v>0</v>
      </c>
      <c r="K103" s="166">
        <v>9</v>
      </c>
      <c r="L103" s="167">
        <v>2</v>
      </c>
      <c r="M103" s="168" t="s">
        <v>22</v>
      </c>
      <c r="N103" s="168" t="s">
        <v>23</v>
      </c>
      <c r="O103" s="164"/>
    </row>
    <row r="104" spans="1:15" ht="31.5" x14ac:dyDescent="0.25">
      <c r="A104" s="163">
        <v>9</v>
      </c>
      <c r="B104" s="164" t="s">
        <v>85</v>
      </c>
      <c r="C104" s="164" t="s">
        <v>298</v>
      </c>
      <c r="D104" s="164" t="s">
        <v>86</v>
      </c>
      <c r="E104" s="164"/>
      <c r="F104" s="164" t="s">
        <v>87</v>
      </c>
      <c r="G104" s="165" t="s">
        <v>88</v>
      </c>
      <c r="H104" s="166">
        <v>0</v>
      </c>
      <c r="I104" s="166">
        <v>2</v>
      </c>
      <c r="J104" s="166">
        <v>0</v>
      </c>
      <c r="K104" s="166">
        <v>9</v>
      </c>
      <c r="L104" s="167">
        <v>2</v>
      </c>
      <c r="M104" s="168" t="s">
        <v>22</v>
      </c>
      <c r="N104" s="168" t="s">
        <v>23</v>
      </c>
      <c r="O104" s="164"/>
    </row>
    <row r="105" spans="1:15" ht="31.5" x14ac:dyDescent="0.25">
      <c r="A105" s="163">
        <v>9</v>
      </c>
      <c r="B105" s="164" t="s">
        <v>89</v>
      </c>
      <c r="C105" s="164" t="s">
        <v>298</v>
      </c>
      <c r="D105" s="164" t="s">
        <v>86</v>
      </c>
      <c r="E105" s="164"/>
      <c r="F105" s="164" t="s">
        <v>90</v>
      </c>
      <c r="G105" s="165" t="s">
        <v>91</v>
      </c>
      <c r="H105" s="166">
        <v>0</v>
      </c>
      <c r="I105" s="166">
        <v>2</v>
      </c>
      <c r="J105" s="166">
        <v>0</v>
      </c>
      <c r="K105" s="166">
        <v>9</v>
      </c>
      <c r="L105" s="167">
        <v>2</v>
      </c>
      <c r="M105" s="168" t="s">
        <v>22</v>
      </c>
      <c r="N105" s="168" t="s">
        <v>23</v>
      </c>
      <c r="O105" s="164"/>
    </row>
    <row r="106" spans="1:15" ht="31.5" x14ac:dyDescent="0.25">
      <c r="A106" s="163">
        <v>9</v>
      </c>
      <c r="B106" s="164" t="s">
        <v>92</v>
      </c>
      <c r="C106" s="164" t="s">
        <v>298</v>
      </c>
      <c r="D106" s="164" t="s">
        <v>86</v>
      </c>
      <c r="E106" s="164"/>
      <c r="F106" s="164" t="s">
        <v>93</v>
      </c>
      <c r="G106" s="165" t="s">
        <v>41</v>
      </c>
      <c r="H106" s="166">
        <v>0</v>
      </c>
      <c r="I106" s="166">
        <v>2</v>
      </c>
      <c r="J106" s="166">
        <v>0</v>
      </c>
      <c r="K106" s="166">
        <v>9</v>
      </c>
      <c r="L106" s="167">
        <v>2</v>
      </c>
      <c r="M106" s="168" t="s">
        <v>22</v>
      </c>
      <c r="N106" s="168" t="s">
        <v>23</v>
      </c>
      <c r="O106" s="164"/>
    </row>
    <row r="107" spans="1:15" ht="31.5" x14ac:dyDescent="0.25">
      <c r="A107" s="163">
        <v>9</v>
      </c>
      <c r="B107" s="164" t="s">
        <v>94</v>
      </c>
      <c r="C107" s="164" t="s">
        <v>298</v>
      </c>
      <c r="D107" s="164" t="s">
        <v>86</v>
      </c>
      <c r="E107" s="164"/>
      <c r="F107" s="164" t="s">
        <v>95</v>
      </c>
      <c r="G107" s="165" t="s">
        <v>96</v>
      </c>
      <c r="H107" s="166">
        <v>0</v>
      </c>
      <c r="I107" s="166">
        <v>2</v>
      </c>
      <c r="J107" s="166">
        <v>0</v>
      </c>
      <c r="K107" s="166">
        <v>9</v>
      </c>
      <c r="L107" s="167">
        <v>2</v>
      </c>
      <c r="M107" s="168" t="s">
        <v>22</v>
      </c>
      <c r="N107" s="168" t="s">
        <v>23</v>
      </c>
      <c r="O107" s="164"/>
    </row>
    <row r="108" spans="1:15" ht="31.5" x14ac:dyDescent="0.25">
      <c r="A108" s="163">
        <v>9</v>
      </c>
      <c r="B108" s="164" t="s">
        <v>97</v>
      </c>
      <c r="C108" s="164" t="s">
        <v>298</v>
      </c>
      <c r="D108" s="164" t="s">
        <v>86</v>
      </c>
      <c r="E108" s="164"/>
      <c r="F108" s="164" t="s">
        <v>98</v>
      </c>
      <c r="G108" s="165" t="s">
        <v>99</v>
      </c>
      <c r="H108" s="166">
        <v>0</v>
      </c>
      <c r="I108" s="166">
        <v>2</v>
      </c>
      <c r="J108" s="166">
        <v>0</v>
      </c>
      <c r="K108" s="166">
        <v>9</v>
      </c>
      <c r="L108" s="167">
        <v>2</v>
      </c>
      <c r="M108" s="168" t="s">
        <v>22</v>
      </c>
      <c r="N108" s="168" t="s">
        <v>23</v>
      </c>
      <c r="O108" s="164"/>
    </row>
    <row r="109" spans="1:15" ht="31.5" x14ac:dyDescent="0.25">
      <c r="A109" s="163">
        <v>9</v>
      </c>
      <c r="B109" s="164" t="s">
        <v>100</v>
      </c>
      <c r="C109" s="164" t="s">
        <v>298</v>
      </c>
      <c r="D109" s="164" t="s">
        <v>86</v>
      </c>
      <c r="E109" s="164"/>
      <c r="F109" s="164" t="s">
        <v>101</v>
      </c>
      <c r="G109" s="165" t="s">
        <v>88</v>
      </c>
      <c r="H109" s="166">
        <v>0</v>
      </c>
      <c r="I109" s="166">
        <v>2</v>
      </c>
      <c r="J109" s="166">
        <v>0</v>
      </c>
      <c r="K109" s="166">
        <v>9</v>
      </c>
      <c r="L109" s="167">
        <v>2</v>
      </c>
      <c r="M109" s="168" t="s">
        <v>22</v>
      </c>
      <c r="N109" s="168" t="s">
        <v>23</v>
      </c>
      <c r="O109" s="164"/>
    </row>
    <row r="110" spans="1:15" ht="31.5" x14ac:dyDescent="0.25">
      <c r="A110" s="163">
        <v>9</v>
      </c>
      <c r="B110" s="164" t="s">
        <v>102</v>
      </c>
      <c r="C110" s="164" t="s">
        <v>298</v>
      </c>
      <c r="D110" s="164" t="s">
        <v>86</v>
      </c>
      <c r="E110" s="164"/>
      <c r="F110" s="164" t="s">
        <v>274</v>
      </c>
      <c r="G110" s="165" t="s">
        <v>103</v>
      </c>
      <c r="H110" s="166">
        <v>0</v>
      </c>
      <c r="I110" s="166">
        <v>2</v>
      </c>
      <c r="J110" s="166">
        <v>0</v>
      </c>
      <c r="K110" s="166">
        <v>9</v>
      </c>
      <c r="L110" s="167">
        <v>2</v>
      </c>
      <c r="M110" s="168" t="s">
        <v>22</v>
      </c>
      <c r="N110" s="168" t="s">
        <v>23</v>
      </c>
      <c r="O110" s="164"/>
    </row>
    <row r="111" spans="1:15" ht="31.5" x14ac:dyDescent="0.25">
      <c r="A111" s="163">
        <v>9</v>
      </c>
      <c r="B111" s="164" t="s">
        <v>104</v>
      </c>
      <c r="C111" s="164" t="s">
        <v>298</v>
      </c>
      <c r="D111" s="164" t="s">
        <v>86</v>
      </c>
      <c r="E111" s="164"/>
      <c r="F111" s="164" t="s">
        <v>105</v>
      </c>
      <c r="G111" s="165" t="s">
        <v>99</v>
      </c>
      <c r="H111" s="166">
        <v>0</v>
      </c>
      <c r="I111" s="166">
        <v>2</v>
      </c>
      <c r="J111" s="166">
        <v>0</v>
      </c>
      <c r="K111" s="166">
        <v>9</v>
      </c>
      <c r="L111" s="167">
        <v>2</v>
      </c>
      <c r="M111" s="168" t="s">
        <v>22</v>
      </c>
      <c r="N111" s="168" t="s">
        <v>23</v>
      </c>
      <c r="O111" s="164"/>
    </row>
    <row r="112" spans="1:15" ht="31.5" x14ac:dyDescent="0.25">
      <c r="A112" s="163">
        <v>9</v>
      </c>
      <c r="B112" s="164" t="s">
        <v>159</v>
      </c>
      <c r="C112" s="164" t="s">
        <v>298</v>
      </c>
      <c r="D112" s="164" t="s">
        <v>86</v>
      </c>
      <c r="E112" s="164"/>
      <c r="F112" s="164" t="s">
        <v>341</v>
      </c>
      <c r="G112" s="165" t="s">
        <v>91</v>
      </c>
      <c r="H112" s="166">
        <v>0</v>
      </c>
      <c r="I112" s="166">
        <v>2</v>
      </c>
      <c r="J112" s="166">
        <v>0</v>
      </c>
      <c r="K112" s="166">
        <v>9</v>
      </c>
      <c r="L112" s="167">
        <v>2</v>
      </c>
      <c r="M112" s="168" t="s">
        <v>22</v>
      </c>
      <c r="N112" s="168" t="s">
        <v>23</v>
      </c>
      <c r="O112" s="164"/>
    </row>
    <row r="113" spans="1:15" ht="31.5" x14ac:dyDescent="0.25">
      <c r="A113" s="163">
        <v>9</v>
      </c>
      <c r="B113" s="164" t="s">
        <v>106</v>
      </c>
      <c r="C113" s="164" t="s">
        <v>298</v>
      </c>
      <c r="D113" s="164" t="s">
        <v>86</v>
      </c>
      <c r="E113" s="164"/>
      <c r="F113" s="164" t="s">
        <v>93</v>
      </c>
      <c r="G113" s="165" t="s">
        <v>41</v>
      </c>
      <c r="H113" s="166">
        <v>0</v>
      </c>
      <c r="I113" s="166">
        <v>2</v>
      </c>
      <c r="J113" s="166">
        <v>0</v>
      </c>
      <c r="K113" s="166">
        <v>9</v>
      </c>
      <c r="L113" s="167">
        <v>2</v>
      </c>
      <c r="M113" s="168" t="s">
        <v>22</v>
      </c>
      <c r="N113" s="168" t="s">
        <v>23</v>
      </c>
      <c r="O113" s="164"/>
    </row>
    <row r="114" spans="1:15" ht="31.5" x14ac:dyDescent="0.25">
      <c r="A114" s="163">
        <v>9</v>
      </c>
      <c r="B114" s="164" t="s">
        <v>160</v>
      </c>
      <c r="C114" s="164" t="s">
        <v>298</v>
      </c>
      <c r="D114" s="164" t="s">
        <v>86</v>
      </c>
      <c r="E114" s="164"/>
      <c r="F114" s="164" t="s">
        <v>161</v>
      </c>
      <c r="G114" s="165" t="s">
        <v>88</v>
      </c>
      <c r="H114" s="166">
        <v>0</v>
      </c>
      <c r="I114" s="166">
        <v>2</v>
      </c>
      <c r="J114" s="166">
        <v>0</v>
      </c>
      <c r="K114" s="166">
        <v>9</v>
      </c>
      <c r="L114" s="167">
        <v>2</v>
      </c>
      <c r="M114" s="168" t="s">
        <v>22</v>
      </c>
      <c r="N114" s="168" t="s">
        <v>23</v>
      </c>
      <c r="O114" s="164"/>
    </row>
    <row r="115" spans="1:15" ht="31.5" x14ac:dyDescent="0.25">
      <c r="A115" s="163">
        <v>9</v>
      </c>
      <c r="B115" s="164" t="s">
        <v>107</v>
      </c>
      <c r="C115" s="164" t="s">
        <v>298</v>
      </c>
      <c r="D115" s="164" t="s">
        <v>86</v>
      </c>
      <c r="E115" s="164"/>
      <c r="F115" s="164" t="s">
        <v>108</v>
      </c>
      <c r="G115" s="165" t="s">
        <v>109</v>
      </c>
      <c r="H115" s="166">
        <v>0</v>
      </c>
      <c r="I115" s="166">
        <v>2</v>
      </c>
      <c r="J115" s="166">
        <v>0</v>
      </c>
      <c r="K115" s="166">
        <v>9</v>
      </c>
      <c r="L115" s="167">
        <v>2</v>
      </c>
      <c r="M115" s="168" t="s">
        <v>22</v>
      </c>
      <c r="N115" s="168" t="s">
        <v>23</v>
      </c>
      <c r="O115" s="164"/>
    </row>
    <row r="116" spans="1:15" ht="31.5" x14ac:dyDescent="0.25">
      <c r="A116" s="163">
        <v>9</v>
      </c>
      <c r="B116" s="164" t="s">
        <v>141</v>
      </c>
      <c r="C116" s="164" t="s">
        <v>298</v>
      </c>
      <c r="D116" s="164" t="s">
        <v>86</v>
      </c>
      <c r="E116" s="164"/>
      <c r="F116" s="164" t="s">
        <v>142</v>
      </c>
      <c r="G116" s="165" t="s">
        <v>143</v>
      </c>
      <c r="H116" s="166">
        <v>0</v>
      </c>
      <c r="I116" s="166">
        <v>2</v>
      </c>
      <c r="J116" s="166">
        <v>0</v>
      </c>
      <c r="K116" s="166">
        <v>9</v>
      </c>
      <c r="L116" s="167">
        <v>2</v>
      </c>
      <c r="M116" s="168" t="s">
        <v>22</v>
      </c>
      <c r="N116" s="168" t="s">
        <v>23</v>
      </c>
      <c r="O116" s="164"/>
    </row>
    <row r="117" spans="1:15" ht="31.5" x14ac:dyDescent="0.25">
      <c r="A117" s="163">
        <v>9</v>
      </c>
      <c r="B117" s="164" t="s">
        <v>110</v>
      </c>
      <c r="C117" s="164" t="s">
        <v>298</v>
      </c>
      <c r="D117" s="164" t="s">
        <v>86</v>
      </c>
      <c r="E117" s="164"/>
      <c r="F117" s="164" t="s">
        <v>111</v>
      </c>
      <c r="G117" s="165" t="s">
        <v>112</v>
      </c>
      <c r="H117" s="166">
        <v>0</v>
      </c>
      <c r="I117" s="166">
        <v>2</v>
      </c>
      <c r="J117" s="166">
        <v>0</v>
      </c>
      <c r="K117" s="166">
        <v>9</v>
      </c>
      <c r="L117" s="167">
        <v>2</v>
      </c>
      <c r="M117" s="168" t="s">
        <v>22</v>
      </c>
      <c r="N117" s="168" t="s">
        <v>23</v>
      </c>
      <c r="O117" s="164"/>
    </row>
    <row r="118" spans="1:15" x14ac:dyDescent="0.25">
      <c r="A118" s="150"/>
      <c r="B118" s="151"/>
      <c r="C118" s="151"/>
      <c r="D118" s="151"/>
      <c r="E118" s="151"/>
      <c r="F118" s="151"/>
      <c r="G118" s="152"/>
      <c r="H118" s="153">
        <f>SUM(H102:H103)</f>
        <v>1</v>
      </c>
      <c r="I118" s="153">
        <f t="shared" ref="I118:L118" si="4">SUM(I102:I103)</f>
        <v>2</v>
      </c>
      <c r="J118" s="153">
        <f t="shared" si="4"/>
        <v>5</v>
      </c>
      <c r="K118" s="153">
        <f t="shared" si="4"/>
        <v>9</v>
      </c>
      <c r="L118" s="153">
        <f t="shared" si="4"/>
        <v>4</v>
      </c>
      <c r="M118" s="154"/>
      <c r="N118" s="154"/>
      <c r="O118" s="151"/>
    </row>
    <row r="119" spans="1:15" ht="28.5" x14ac:dyDescent="0.25">
      <c r="A119" s="155"/>
      <c r="B119" s="151"/>
      <c r="C119" s="151"/>
      <c r="D119" s="151"/>
      <c r="E119" s="151"/>
      <c r="F119" s="151"/>
      <c r="G119" s="132" t="s">
        <v>25</v>
      </c>
      <c r="H119" s="241">
        <f>SUM(H118:I118)*14</f>
        <v>42</v>
      </c>
      <c r="I119" s="242"/>
      <c r="J119" s="235">
        <f>SUM(J118:K118)</f>
        <v>14</v>
      </c>
      <c r="K119" s="236"/>
      <c r="L119" s="153"/>
      <c r="M119" s="154"/>
      <c r="N119" s="154"/>
      <c r="O119" s="151"/>
    </row>
    <row r="120" spans="1:15" ht="29.25" customHeight="1" x14ac:dyDescent="0.25">
      <c r="A120" s="135">
        <v>10</v>
      </c>
      <c r="B120" s="136" t="s">
        <v>117</v>
      </c>
      <c r="C120" s="137" t="s">
        <v>299</v>
      </c>
      <c r="D120" s="136" t="s">
        <v>118</v>
      </c>
      <c r="E120" s="136"/>
      <c r="F120" s="136" t="s">
        <v>34</v>
      </c>
      <c r="G120" s="138" t="s">
        <v>35</v>
      </c>
      <c r="H120" s="139">
        <v>0</v>
      </c>
      <c r="I120" s="139">
        <v>1</v>
      </c>
      <c r="J120" s="139">
        <v>0</v>
      </c>
      <c r="K120" s="139">
        <v>5</v>
      </c>
      <c r="L120" s="140">
        <v>2</v>
      </c>
      <c r="M120" s="141" t="s">
        <v>41</v>
      </c>
      <c r="N120" s="141" t="s">
        <v>23</v>
      </c>
      <c r="O120" s="136"/>
    </row>
    <row r="121" spans="1:15" ht="30" customHeight="1" x14ac:dyDescent="0.25">
      <c r="A121" s="135">
        <v>10</v>
      </c>
      <c r="B121" s="136" t="s">
        <v>120</v>
      </c>
      <c r="C121" s="137" t="s">
        <v>121</v>
      </c>
      <c r="D121" s="137" t="s">
        <v>300</v>
      </c>
      <c r="E121" s="136"/>
      <c r="F121" s="136" t="s">
        <v>60</v>
      </c>
      <c r="G121" s="138" t="s">
        <v>35</v>
      </c>
      <c r="H121" s="139"/>
      <c r="I121" s="139"/>
      <c r="J121" s="139"/>
      <c r="K121" s="139"/>
      <c r="L121" s="140">
        <v>20</v>
      </c>
      <c r="M121" s="141" t="s">
        <v>22</v>
      </c>
      <c r="N121" s="141" t="s">
        <v>23</v>
      </c>
      <c r="O121" s="136"/>
    </row>
    <row r="122" spans="1:15" ht="30.6" customHeight="1" x14ac:dyDescent="0.25">
      <c r="A122" s="169">
        <v>10</v>
      </c>
      <c r="B122" s="136" t="s">
        <v>229</v>
      </c>
      <c r="C122" s="136" t="s">
        <v>301</v>
      </c>
      <c r="D122" s="136" t="s">
        <v>124</v>
      </c>
      <c r="E122" s="136"/>
      <c r="F122" s="136" t="s">
        <v>140</v>
      </c>
      <c r="G122" s="138" t="s">
        <v>103</v>
      </c>
      <c r="H122" s="139">
        <v>0</v>
      </c>
      <c r="I122" s="139">
        <v>1</v>
      </c>
      <c r="J122" s="139">
        <v>0</v>
      </c>
      <c r="K122" s="139">
        <v>5</v>
      </c>
      <c r="L122" s="140">
        <v>2</v>
      </c>
      <c r="M122" s="141" t="s">
        <v>41</v>
      </c>
      <c r="N122" s="141" t="s">
        <v>23</v>
      </c>
      <c r="O122" s="136"/>
    </row>
    <row r="123" spans="1:15" ht="30.6" customHeight="1" x14ac:dyDescent="0.25">
      <c r="A123" s="135">
        <v>10</v>
      </c>
      <c r="B123" s="136" t="s">
        <v>123</v>
      </c>
      <c r="C123" s="136" t="s">
        <v>301</v>
      </c>
      <c r="D123" s="136" t="s">
        <v>124</v>
      </c>
      <c r="E123" s="136"/>
      <c r="F123" s="136" t="s">
        <v>161</v>
      </c>
      <c r="G123" s="138" t="s">
        <v>88</v>
      </c>
      <c r="H123" s="139">
        <v>0</v>
      </c>
      <c r="I123" s="139">
        <v>1</v>
      </c>
      <c r="J123" s="139">
        <v>0</v>
      </c>
      <c r="K123" s="139">
        <v>5</v>
      </c>
      <c r="L123" s="140">
        <v>2</v>
      </c>
      <c r="M123" s="141" t="s">
        <v>41</v>
      </c>
      <c r="N123" s="141" t="s">
        <v>23</v>
      </c>
      <c r="O123" s="136"/>
    </row>
    <row r="124" spans="1:15" ht="30.6" customHeight="1" x14ac:dyDescent="0.25">
      <c r="A124" s="169">
        <v>10</v>
      </c>
      <c r="B124" s="136" t="s">
        <v>125</v>
      </c>
      <c r="C124" s="136" t="s">
        <v>301</v>
      </c>
      <c r="D124" s="136" t="s">
        <v>124</v>
      </c>
      <c r="E124" s="136"/>
      <c r="F124" s="136" t="s">
        <v>90</v>
      </c>
      <c r="G124" s="138" t="s">
        <v>91</v>
      </c>
      <c r="H124" s="139">
        <v>0</v>
      </c>
      <c r="I124" s="139">
        <v>1</v>
      </c>
      <c r="J124" s="139">
        <v>0</v>
      </c>
      <c r="K124" s="139">
        <v>5</v>
      </c>
      <c r="L124" s="140">
        <v>2</v>
      </c>
      <c r="M124" s="141" t="s">
        <v>41</v>
      </c>
      <c r="N124" s="141" t="s">
        <v>23</v>
      </c>
      <c r="O124" s="136"/>
    </row>
    <row r="125" spans="1:15" ht="30.6" customHeight="1" x14ac:dyDescent="0.25">
      <c r="A125" s="135">
        <v>10</v>
      </c>
      <c r="B125" s="136" t="s">
        <v>126</v>
      </c>
      <c r="C125" s="136" t="s">
        <v>301</v>
      </c>
      <c r="D125" s="136" t="s">
        <v>124</v>
      </c>
      <c r="E125" s="136"/>
      <c r="F125" s="136" t="s">
        <v>93</v>
      </c>
      <c r="G125" s="138" t="s">
        <v>41</v>
      </c>
      <c r="H125" s="139">
        <v>0</v>
      </c>
      <c r="I125" s="139">
        <v>1</v>
      </c>
      <c r="J125" s="139">
        <v>0</v>
      </c>
      <c r="K125" s="139">
        <v>5</v>
      </c>
      <c r="L125" s="140">
        <v>2</v>
      </c>
      <c r="M125" s="141" t="s">
        <v>41</v>
      </c>
      <c r="N125" s="141" t="s">
        <v>23</v>
      </c>
      <c r="O125" s="136"/>
    </row>
    <row r="126" spans="1:15" ht="30.6" customHeight="1" x14ac:dyDescent="0.25">
      <c r="A126" s="169">
        <v>10</v>
      </c>
      <c r="B126" s="136" t="s">
        <v>137</v>
      </c>
      <c r="C126" s="136" t="s">
        <v>301</v>
      </c>
      <c r="D126" s="136" t="s">
        <v>124</v>
      </c>
      <c r="E126" s="136"/>
      <c r="F126" s="136" t="s">
        <v>95</v>
      </c>
      <c r="G126" s="138" t="s">
        <v>96</v>
      </c>
      <c r="H126" s="139">
        <v>0</v>
      </c>
      <c r="I126" s="139">
        <v>1</v>
      </c>
      <c r="J126" s="139">
        <v>0</v>
      </c>
      <c r="K126" s="139">
        <v>5</v>
      </c>
      <c r="L126" s="140">
        <v>2</v>
      </c>
      <c r="M126" s="141" t="s">
        <v>41</v>
      </c>
      <c r="N126" s="141" t="s">
        <v>23</v>
      </c>
      <c r="O126" s="136"/>
    </row>
    <row r="127" spans="1:15" ht="30.6" customHeight="1" x14ac:dyDescent="0.25">
      <c r="A127" s="135">
        <v>10</v>
      </c>
      <c r="B127" s="136" t="s">
        <v>127</v>
      </c>
      <c r="C127" s="136" t="s">
        <v>301</v>
      </c>
      <c r="D127" s="136" t="s">
        <v>124</v>
      </c>
      <c r="E127" s="136"/>
      <c r="F127" s="136" t="s">
        <v>98</v>
      </c>
      <c r="G127" s="138" t="s">
        <v>99</v>
      </c>
      <c r="H127" s="139">
        <v>0</v>
      </c>
      <c r="I127" s="139">
        <v>1</v>
      </c>
      <c r="J127" s="139">
        <v>0</v>
      </c>
      <c r="K127" s="139">
        <v>5</v>
      </c>
      <c r="L127" s="140">
        <v>2</v>
      </c>
      <c r="M127" s="141" t="s">
        <v>41</v>
      </c>
      <c r="N127" s="141" t="s">
        <v>23</v>
      </c>
      <c r="O127" s="136"/>
    </row>
    <row r="128" spans="1:15" ht="30.6" customHeight="1" x14ac:dyDescent="0.25">
      <c r="A128" s="169">
        <v>10</v>
      </c>
      <c r="B128" s="136" t="s">
        <v>128</v>
      </c>
      <c r="C128" s="136" t="s">
        <v>301</v>
      </c>
      <c r="D128" s="136" t="s">
        <v>124</v>
      </c>
      <c r="E128" s="136"/>
      <c r="F128" s="136" t="s">
        <v>161</v>
      </c>
      <c r="G128" s="138" t="s">
        <v>88</v>
      </c>
      <c r="H128" s="139">
        <v>0</v>
      </c>
      <c r="I128" s="139">
        <v>1</v>
      </c>
      <c r="J128" s="139">
        <v>0</v>
      </c>
      <c r="K128" s="139">
        <v>5</v>
      </c>
      <c r="L128" s="140">
        <v>2</v>
      </c>
      <c r="M128" s="141" t="s">
        <v>41</v>
      </c>
      <c r="N128" s="141" t="s">
        <v>23</v>
      </c>
      <c r="O128" s="136"/>
    </row>
    <row r="129" spans="1:15" ht="30.6" customHeight="1" x14ac:dyDescent="0.25">
      <c r="A129" s="135">
        <v>10</v>
      </c>
      <c r="B129" s="136" t="s">
        <v>230</v>
      </c>
      <c r="C129" s="136" t="s">
        <v>301</v>
      </c>
      <c r="D129" s="136" t="s">
        <v>124</v>
      </c>
      <c r="E129" s="136"/>
      <c r="F129" s="136" t="s">
        <v>274</v>
      </c>
      <c r="G129" s="138" t="s">
        <v>103</v>
      </c>
      <c r="H129" s="139">
        <v>0</v>
      </c>
      <c r="I129" s="139">
        <v>1</v>
      </c>
      <c r="J129" s="139">
        <v>0</v>
      </c>
      <c r="K129" s="139">
        <v>5</v>
      </c>
      <c r="L129" s="140">
        <v>2</v>
      </c>
      <c r="M129" s="141" t="s">
        <v>41</v>
      </c>
      <c r="N129" s="141" t="s">
        <v>23</v>
      </c>
      <c r="O129" s="136"/>
    </row>
    <row r="130" spans="1:15" ht="30.6" customHeight="1" x14ac:dyDescent="0.25">
      <c r="A130" s="169">
        <v>10</v>
      </c>
      <c r="B130" s="136" t="s">
        <v>129</v>
      </c>
      <c r="C130" s="136" t="s">
        <v>301</v>
      </c>
      <c r="D130" s="136" t="s">
        <v>124</v>
      </c>
      <c r="E130" s="136"/>
      <c r="F130" s="136" t="s">
        <v>105</v>
      </c>
      <c r="G130" s="138" t="s">
        <v>99</v>
      </c>
      <c r="H130" s="139">
        <v>0</v>
      </c>
      <c r="I130" s="139">
        <v>1</v>
      </c>
      <c r="J130" s="139">
        <v>0</v>
      </c>
      <c r="K130" s="139">
        <v>5</v>
      </c>
      <c r="L130" s="140">
        <v>2</v>
      </c>
      <c r="M130" s="141" t="s">
        <v>41</v>
      </c>
      <c r="N130" s="141" t="s">
        <v>23</v>
      </c>
      <c r="O130" s="136"/>
    </row>
    <row r="131" spans="1:15" ht="30.6" customHeight="1" x14ac:dyDescent="0.25">
      <c r="A131" s="135">
        <v>10</v>
      </c>
      <c r="B131" s="136" t="s">
        <v>302</v>
      </c>
      <c r="C131" s="136" t="s">
        <v>301</v>
      </c>
      <c r="D131" s="136" t="s">
        <v>124</v>
      </c>
      <c r="E131" s="136"/>
      <c r="F131" s="136" t="s">
        <v>341</v>
      </c>
      <c r="G131" s="138" t="s">
        <v>91</v>
      </c>
      <c r="H131" s="139">
        <v>0</v>
      </c>
      <c r="I131" s="139">
        <v>1</v>
      </c>
      <c r="J131" s="139">
        <v>0</v>
      </c>
      <c r="K131" s="139">
        <v>5</v>
      </c>
      <c r="L131" s="140">
        <v>2</v>
      </c>
      <c r="M131" s="141" t="s">
        <v>41</v>
      </c>
      <c r="N131" s="141" t="s">
        <v>23</v>
      </c>
      <c r="O131" s="136"/>
    </row>
    <row r="132" spans="1:15" ht="30.6" customHeight="1" x14ac:dyDescent="0.25">
      <c r="A132" s="169">
        <v>10</v>
      </c>
      <c r="B132" s="136" t="s">
        <v>130</v>
      </c>
      <c r="C132" s="136" t="s">
        <v>301</v>
      </c>
      <c r="D132" s="136" t="s">
        <v>124</v>
      </c>
      <c r="E132" s="136"/>
      <c r="F132" s="136" t="s">
        <v>93</v>
      </c>
      <c r="G132" s="138" t="s">
        <v>41</v>
      </c>
      <c r="H132" s="139">
        <v>0</v>
      </c>
      <c r="I132" s="139">
        <v>1</v>
      </c>
      <c r="J132" s="139">
        <v>0</v>
      </c>
      <c r="K132" s="139">
        <v>5</v>
      </c>
      <c r="L132" s="140">
        <v>2</v>
      </c>
      <c r="M132" s="141" t="s">
        <v>41</v>
      </c>
      <c r="N132" s="141" t="s">
        <v>23</v>
      </c>
      <c r="O132" s="136"/>
    </row>
    <row r="133" spans="1:15" ht="30.6" customHeight="1" x14ac:dyDescent="0.25">
      <c r="A133" s="135">
        <v>10</v>
      </c>
      <c r="B133" s="136" t="s">
        <v>176</v>
      </c>
      <c r="C133" s="136" t="s">
        <v>301</v>
      </c>
      <c r="D133" s="136" t="s">
        <v>124</v>
      </c>
      <c r="E133" s="136"/>
      <c r="F133" s="136" t="s">
        <v>161</v>
      </c>
      <c r="G133" s="138" t="s">
        <v>88</v>
      </c>
      <c r="H133" s="139">
        <v>0</v>
      </c>
      <c r="I133" s="139">
        <v>1</v>
      </c>
      <c r="J133" s="139">
        <v>0</v>
      </c>
      <c r="K133" s="139">
        <v>5</v>
      </c>
      <c r="L133" s="140">
        <v>2</v>
      </c>
      <c r="M133" s="141" t="s">
        <v>41</v>
      </c>
      <c r="N133" s="141" t="s">
        <v>23</v>
      </c>
      <c r="O133" s="136"/>
    </row>
    <row r="134" spans="1:15" ht="30.6" customHeight="1" x14ac:dyDescent="0.25">
      <c r="A134" s="169">
        <v>10</v>
      </c>
      <c r="B134" s="136" t="s">
        <v>131</v>
      </c>
      <c r="C134" s="136" t="s">
        <v>301</v>
      </c>
      <c r="D134" s="136" t="s">
        <v>124</v>
      </c>
      <c r="E134" s="136"/>
      <c r="F134" s="136" t="s">
        <v>108</v>
      </c>
      <c r="G134" s="138" t="s">
        <v>109</v>
      </c>
      <c r="H134" s="139">
        <v>0</v>
      </c>
      <c r="I134" s="139">
        <v>1</v>
      </c>
      <c r="J134" s="139">
        <v>0</v>
      </c>
      <c r="K134" s="139">
        <v>5</v>
      </c>
      <c r="L134" s="140">
        <v>2</v>
      </c>
      <c r="M134" s="141" t="s">
        <v>41</v>
      </c>
      <c r="N134" s="141" t="s">
        <v>23</v>
      </c>
      <c r="O134" s="136"/>
    </row>
    <row r="135" spans="1:15" ht="30.6" customHeight="1" x14ac:dyDescent="0.25">
      <c r="A135" s="135">
        <v>10</v>
      </c>
      <c r="B135" s="136" t="s">
        <v>231</v>
      </c>
      <c r="C135" s="136" t="s">
        <v>301</v>
      </c>
      <c r="D135" s="136" t="s">
        <v>124</v>
      </c>
      <c r="E135" s="136"/>
      <c r="F135" s="136" t="s">
        <v>142</v>
      </c>
      <c r="G135" s="138" t="s">
        <v>143</v>
      </c>
      <c r="H135" s="139">
        <v>0</v>
      </c>
      <c r="I135" s="139">
        <v>1</v>
      </c>
      <c r="J135" s="139">
        <v>0</v>
      </c>
      <c r="K135" s="139">
        <v>5</v>
      </c>
      <c r="L135" s="140">
        <v>2</v>
      </c>
      <c r="M135" s="141" t="s">
        <v>41</v>
      </c>
      <c r="N135" s="141" t="s">
        <v>23</v>
      </c>
      <c r="O135" s="136"/>
    </row>
    <row r="136" spans="1:15" ht="30.6" customHeight="1" x14ac:dyDescent="0.25">
      <c r="A136" s="169">
        <v>10</v>
      </c>
      <c r="B136" s="136" t="s">
        <v>132</v>
      </c>
      <c r="C136" s="136" t="s">
        <v>301</v>
      </c>
      <c r="D136" s="136" t="s">
        <v>124</v>
      </c>
      <c r="E136" s="136"/>
      <c r="F136" s="136" t="s">
        <v>111</v>
      </c>
      <c r="G136" s="138" t="s">
        <v>112</v>
      </c>
      <c r="H136" s="139">
        <v>0</v>
      </c>
      <c r="I136" s="139">
        <v>1</v>
      </c>
      <c r="J136" s="139">
        <v>0</v>
      </c>
      <c r="K136" s="139">
        <v>5</v>
      </c>
      <c r="L136" s="140">
        <v>2</v>
      </c>
      <c r="M136" s="141" t="s">
        <v>41</v>
      </c>
      <c r="N136" s="141" t="s">
        <v>23</v>
      </c>
      <c r="O136" s="136"/>
    </row>
    <row r="137" spans="1:15" s="162" customFormat="1" x14ac:dyDescent="0.25">
      <c r="A137" s="155"/>
      <c r="B137" s="151"/>
      <c r="C137" s="151"/>
      <c r="D137" s="151"/>
      <c r="E137" s="151"/>
      <c r="F137" s="151"/>
      <c r="G137" s="152"/>
      <c r="H137" s="170">
        <f>SUM(H120:H123)</f>
        <v>0</v>
      </c>
      <c r="I137" s="170">
        <f t="shared" ref="I137:L137" si="5">SUM(I120:I123)</f>
        <v>3</v>
      </c>
      <c r="J137" s="170">
        <f t="shared" si="5"/>
        <v>0</v>
      </c>
      <c r="K137" s="170">
        <f t="shared" si="5"/>
        <v>15</v>
      </c>
      <c r="L137" s="170">
        <f t="shared" si="5"/>
        <v>26</v>
      </c>
      <c r="M137" s="154"/>
      <c r="N137" s="154"/>
      <c r="O137" s="151"/>
    </row>
    <row r="138" spans="1:15" s="162" customFormat="1" ht="28.5" x14ac:dyDescent="0.25">
      <c r="A138" s="155"/>
      <c r="B138" s="151"/>
      <c r="C138" s="151"/>
      <c r="D138" s="151"/>
      <c r="E138" s="151"/>
      <c r="F138" s="151"/>
      <c r="G138" s="171" t="s">
        <v>25</v>
      </c>
      <c r="H138" s="237">
        <f>SUM(H137:I137)*14</f>
        <v>42</v>
      </c>
      <c r="I138" s="238"/>
      <c r="J138" s="239">
        <f>SUM(J137:K137)</f>
        <v>15</v>
      </c>
      <c r="K138" s="240"/>
      <c r="L138" s="170"/>
      <c r="M138" s="154"/>
      <c r="N138" s="154"/>
      <c r="O138" s="151"/>
    </row>
    <row r="139" spans="1:15" s="162" customFormat="1" x14ac:dyDescent="0.25">
      <c r="A139" s="172"/>
      <c r="B139" s="11"/>
      <c r="C139" s="11"/>
      <c r="D139" s="11"/>
      <c r="E139" s="11"/>
      <c r="F139" s="11"/>
      <c r="G139" s="173"/>
      <c r="H139" s="174"/>
      <c r="I139" s="174"/>
      <c r="J139" s="174"/>
      <c r="K139" s="174"/>
      <c r="L139" s="175"/>
      <c r="M139" s="176"/>
      <c r="N139" s="176"/>
      <c r="O139" s="11"/>
    </row>
    <row r="140" spans="1:15" s="180" customFormat="1" ht="15.75" x14ac:dyDescent="0.25">
      <c r="A140" s="177" t="s">
        <v>303</v>
      </c>
      <c r="B140" s="11"/>
      <c r="C140" s="11"/>
      <c r="D140" s="11"/>
      <c r="E140" s="11"/>
      <c r="F140" s="11"/>
      <c r="G140" s="173"/>
      <c r="H140" s="178"/>
      <c r="I140" s="178"/>
      <c r="J140" s="178"/>
      <c r="K140" s="178"/>
      <c r="L140" s="179"/>
      <c r="M140" s="176"/>
      <c r="N140" s="176"/>
      <c r="O140" s="11"/>
    </row>
    <row r="141" spans="1:15" ht="42.75" x14ac:dyDescent="0.25">
      <c r="A141" s="181">
        <v>2</v>
      </c>
      <c r="B141" s="182" t="s">
        <v>304</v>
      </c>
      <c r="C141" s="183" t="s">
        <v>305</v>
      </c>
      <c r="D141" s="184" t="s">
        <v>50</v>
      </c>
      <c r="E141" s="184"/>
      <c r="F141" s="184" t="s">
        <v>250</v>
      </c>
      <c r="G141" s="185" t="s">
        <v>35</v>
      </c>
      <c r="H141" s="186">
        <v>0</v>
      </c>
      <c r="I141" s="186">
        <v>2</v>
      </c>
      <c r="J141" s="186">
        <v>0</v>
      </c>
      <c r="K141" s="186">
        <v>9</v>
      </c>
      <c r="L141" s="187">
        <v>2</v>
      </c>
      <c r="M141" s="188" t="s">
        <v>22</v>
      </c>
      <c r="N141" s="188" t="s">
        <v>306</v>
      </c>
      <c r="O141" s="184" t="s">
        <v>51</v>
      </c>
    </row>
    <row r="142" spans="1:15" ht="43.5" x14ac:dyDescent="0.25">
      <c r="A142" s="181">
        <v>5</v>
      </c>
      <c r="B142" s="182" t="s">
        <v>307</v>
      </c>
      <c r="C142" s="189" t="s">
        <v>308</v>
      </c>
      <c r="D142" s="184" t="s">
        <v>67</v>
      </c>
      <c r="E142" s="184"/>
      <c r="F142" s="184" t="s">
        <v>250</v>
      </c>
      <c r="G142" s="185" t="s">
        <v>35</v>
      </c>
      <c r="H142" s="186">
        <v>0</v>
      </c>
      <c r="I142" s="186">
        <v>2</v>
      </c>
      <c r="J142" s="186">
        <v>0</v>
      </c>
      <c r="K142" s="186">
        <v>9</v>
      </c>
      <c r="L142" s="187">
        <v>2</v>
      </c>
      <c r="M142" s="188" t="s">
        <v>22</v>
      </c>
      <c r="N142" s="188" t="s">
        <v>306</v>
      </c>
      <c r="O142" s="184" t="s">
        <v>68</v>
      </c>
    </row>
    <row r="143" spans="1:15" ht="42.75" x14ac:dyDescent="0.25">
      <c r="A143" s="181">
        <v>9</v>
      </c>
      <c r="B143" s="182" t="s">
        <v>309</v>
      </c>
      <c r="C143" s="183" t="s">
        <v>310</v>
      </c>
      <c r="D143" s="184" t="s">
        <v>80</v>
      </c>
      <c r="E143" s="184"/>
      <c r="F143" s="184" t="s">
        <v>34</v>
      </c>
      <c r="G143" s="185" t="s">
        <v>35</v>
      </c>
      <c r="H143" s="186">
        <v>1</v>
      </c>
      <c r="I143" s="186">
        <v>0</v>
      </c>
      <c r="J143" s="186">
        <v>5</v>
      </c>
      <c r="K143" s="186">
        <v>0</v>
      </c>
      <c r="L143" s="187">
        <v>2</v>
      </c>
      <c r="M143" s="188" t="s">
        <v>24</v>
      </c>
      <c r="N143" s="188" t="s">
        <v>306</v>
      </c>
      <c r="O143" s="184"/>
    </row>
    <row r="144" spans="1:15" x14ac:dyDescent="0.25">
      <c r="A144" s="181">
        <v>10</v>
      </c>
      <c r="B144" s="182" t="s">
        <v>311</v>
      </c>
      <c r="C144" s="189" t="s">
        <v>312</v>
      </c>
      <c r="D144" s="184" t="s">
        <v>118</v>
      </c>
      <c r="E144" s="184"/>
      <c r="F144" s="184" t="s">
        <v>34</v>
      </c>
      <c r="G144" s="185" t="s">
        <v>35</v>
      </c>
      <c r="H144" s="186">
        <v>0</v>
      </c>
      <c r="I144" s="186">
        <v>1</v>
      </c>
      <c r="J144" s="186">
        <v>0</v>
      </c>
      <c r="K144" s="186">
        <v>5</v>
      </c>
      <c r="L144" s="187">
        <v>2</v>
      </c>
      <c r="M144" s="188" t="s">
        <v>41</v>
      </c>
      <c r="N144" s="188" t="s">
        <v>306</v>
      </c>
      <c r="O144" s="184"/>
    </row>
    <row r="145" spans="1:15" ht="29.25" x14ac:dyDescent="0.25">
      <c r="A145" s="181">
        <v>1</v>
      </c>
      <c r="B145" s="182" t="s">
        <v>313</v>
      </c>
      <c r="C145" s="189" t="s">
        <v>314</v>
      </c>
      <c r="D145" s="184" t="s">
        <v>268</v>
      </c>
      <c r="E145" s="184"/>
      <c r="F145" s="184" t="s">
        <v>40</v>
      </c>
      <c r="G145" s="185" t="s">
        <v>35</v>
      </c>
      <c r="H145" s="186">
        <v>0</v>
      </c>
      <c r="I145" s="186">
        <v>2</v>
      </c>
      <c r="J145" s="186">
        <v>0</v>
      </c>
      <c r="K145" s="186">
        <v>9</v>
      </c>
      <c r="L145" s="187">
        <v>2</v>
      </c>
      <c r="M145" s="188" t="s">
        <v>41</v>
      </c>
      <c r="N145" s="188" t="s">
        <v>306</v>
      </c>
      <c r="O145" s="184" t="s">
        <v>42</v>
      </c>
    </row>
    <row r="146" spans="1:15" x14ac:dyDescent="0.25">
      <c r="A146" s="190"/>
      <c r="B146" s="16"/>
      <c r="C146" s="191"/>
      <c r="D146" s="16"/>
      <c r="E146" s="16"/>
      <c r="F146" s="16"/>
      <c r="G146" s="192"/>
      <c r="H146" s="193"/>
      <c r="I146" s="193"/>
      <c r="J146" s="193"/>
      <c r="K146" s="193"/>
      <c r="L146" s="194"/>
      <c r="M146" s="192"/>
      <c r="N146" s="192"/>
      <c r="O146" s="16"/>
    </row>
    <row r="147" spans="1:15" x14ac:dyDescent="0.25">
      <c r="A147" s="190" t="s">
        <v>315</v>
      </c>
      <c r="B147" s="16"/>
      <c r="C147" s="191"/>
      <c r="D147" s="16"/>
      <c r="E147" s="16"/>
      <c r="F147" s="16"/>
      <c r="G147" s="192"/>
      <c r="H147" s="193"/>
      <c r="I147" s="193"/>
      <c r="J147" s="193"/>
      <c r="K147" s="193"/>
      <c r="L147" s="194"/>
      <c r="M147" s="192"/>
      <c r="N147" s="192"/>
      <c r="O147" s="16"/>
    </row>
    <row r="148" spans="1:15" x14ac:dyDescent="0.25">
      <c r="A148" s="1" t="s">
        <v>316</v>
      </c>
      <c r="B148" s="190" t="s">
        <v>317</v>
      </c>
      <c r="C148" s="16"/>
      <c r="D148" s="191"/>
      <c r="E148" s="16"/>
      <c r="F148" s="16"/>
      <c r="G148" s="16"/>
      <c r="H148" s="193"/>
      <c r="I148" s="193"/>
      <c r="J148" s="193"/>
      <c r="K148" s="193"/>
      <c r="L148" s="194"/>
      <c r="M148" s="192"/>
      <c r="N148" s="192"/>
      <c r="O148" s="16"/>
    </row>
    <row r="149" spans="1:15" s="195" customFormat="1" x14ac:dyDescent="0.25">
      <c r="A149" t="s">
        <v>318</v>
      </c>
      <c r="B149" s="190" t="s">
        <v>319</v>
      </c>
      <c r="C149" s="16"/>
      <c r="D149" s="191"/>
      <c r="E149" s="16"/>
      <c r="F149" s="16"/>
      <c r="G149" s="16"/>
      <c r="H149" s="193"/>
      <c r="I149" s="193"/>
      <c r="J149" s="193"/>
      <c r="K149" s="193"/>
      <c r="L149" s="194"/>
      <c r="M149" s="192"/>
      <c r="N149" s="192"/>
      <c r="O149" s="16"/>
    </row>
    <row r="150" spans="1:15" x14ac:dyDescent="0.25">
      <c r="A150" s="1" t="s">
        <v>320</v>
      </c>
      <c r="B150" s="190" t="s">
        <v>321</v>
      </c>
      <c r="C150" s="16"/>
      <c r="D150" s="191"/>
      <c r="E150" s="16"/>
      <c r="F150" s="16"/>
      <c r="G150" s="16"/>
      <c r="H150" s="193"/>
      <c r="I150" s="193"/>
      <c r="J150" s="193"/>
      <c r="K150" s="193"/>
      <c r="L150" s="194"/>
      <c r="M150" s="192"/>
      <c r="N150" s="192"/>
      <c r="O150" s="16"/>
    </row>
  </sheetData>
  <mergeCells count="33">
    <mergeCell ref="H138:I138"/>
    <mergeCell ref="J138:K138"/>
    <mergeCell ref="H83:I83"/>
    <mergeCell ref="J83:K83"/>
    <mergeCell ref="H101:I101"/>
    <mergeCell ref="J101:K101"/>
    <mergeCell ref="H119:I119"/>
    <mergeCell ref="J119:K119"/>
    <mergeCell ref="H28:I28"/>
    <mergeCell ref="J28:K28"/>
    <mergeCell ref="H46:I46"/>
    <mergeCell ref="J46:K46"/>
    <mergeCell ref="H65:I65"/>
    <mergeCell ref="J65:K65"/>
    <mergeCell ref="H13:I13"/>
    <mergeCell ref="J13:K13"/>
    <mergeCell ref="H18:I18"/>
    <mergeCell ref="J18:K18"/>
    <mergeCell ref="H24:I24"/>
    <mergeCell ref="J24:K24"/>
    <mergeCell ref="O7:O8"/>
    <mergeCell ref="A7:A8"/>
    <mergeCell ref="B7:B8"/>
    <mergeCell ref="C7:C8"/>
    <mergeCell ref="D7:D8"/>
    <mergeCell ref="E7:E8"/>
    <mergeCell ref="F7:F8"/>
    <mergeCell ref="G7:G8"/>
    <mergeCell ref="H7:I7"/>
    <mergeCell ref="J7:K7"/>
    <mergeCell ref="L7:L8"/>
    <mergeCell ref="M7:M8"/>
    <mergeCell ref="N7:N8"/>
  </mergeCells>
  <pageMargins left="0.70866141732283472" right="0.70866141732283472" top="0.74803149606299213" bottom="0.74803149606299213" header="0.31496062992125984" footer="0.31496062992125984"/>
  <pageSetup paperSize="9" scale="6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D2" sqref="D2:L2"/>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2.85546875" customWidth="1"/>
  </cols>
  <sheetData>
    <row r="1" spans="1:14" x14ac:dyDescent="0.25">
      <c r="A1" s="1"/>
      <c r="B1" s="2"/>
      <c r="C1" s="48"/>
      <c r="D1" s="50" t="s">
        <v>0</v>
      </c>
      <c r="E1" s="256" t="s">
        <v>263</v>
      </c>
      <c r="F1" s="257"/>
      <c r="G1" s="51"/>
      <c r="H1" s="3"/>
      <c r="I1" s="3"/>
      <c r="J1" s="4" t="s">
        <v>1</v>
      </c>
      <c r="K1" s="52"/>
      <c r="L1" s="2" t="s">
        <v>136</v>
      </c>
      <c r="M1" s="2"/>
      <c r="N1" s="2"/>
    </row>
    <row r="2" spans="1:14" s="10" customFormat="1" ht="34.5" customHeight="1" x14ac:dyDescent="0.25">
      <c r="A2" s="6"/>
      <c r="B2" s="2"/>
      <c r="C2" s="247"/>
      <c r="D2" s="267" t="s">
        <v>177</v>
      </c>
      <c r="E2" s="267"/>
      <c r="F2" s="267"/>
      <c r="G2" s="267"/>
      <c r="H2" s="267"/>
      <c r="I2" s="267"/>
      <c r="J2" s="267"/>
      <c r="K2" s="267"/>
      <c r="L2" s="267"/>
      <c r="M2" s="9"/>
    </row>
    <row r="3" spans="1:14" x14ac:dyDescent="0.25">
      <c r="A3" s="1"/>
      <c r="B3" s="2"/>
      <c r="C3" s="247"/>
      <c r="D3" s="11" t="s">
        <v>2</v>
      </c>
      <c r="E3" s="11" t="s">
        <v>30</v>
      </c>
      <c r="F3" s="12"/>
      <c r="G3" s="2"/>
      <c r="H3" s="3"/>
      <c r="I3" s="3"/>
      <c r="J3" s="13"/>
      <c r="K3" s="14"/>
      <c r="L3" s="14"/>
      <c r="M3" s="9"/>
    </row>
    <row r="4" spans="1:14" x14ac:dyDescent="0.25">
      <c r="A4" s="1"/>
      <c r="B4" s="2"/>
      <c r="C4" s="247"/>
      <c r="D4" s="11" t="s">
        <v>4</v>
      </c>
      <c r="E4" s="15">
        <v>60</v>
      </c>
      <c r="F4" s="16"/>
      <c r="G4" s="2"/>
      <c r="H4" s="3"/>
      <c r="I4" s="17"/>
      <c r="J4" s="18"/>
      <c r="K4" s="17"/>
      <c r="L4" s="19"/>
      <c r="M4" s="20" t="s">
        <v>5</v>
      </c>
    </row>
    <row r="5" spans="1:14" x14ac:dyDescent="0.25">
      <c r="A5" s="1"/>
      <c r="B5" s="2"/>
      <c r="C5" s="21"/>
      <c r="D5" s="16" t="s">
        <v>6</v>
      </c>
      <c r="E5" s="16" t="s">
        <v>256</v>
      </c>
      <c r="F5" s="16"/>
      <c r="G5" s="2"/>
      <c r="H5" s="3"/>
      <c r="I5" s="22"/>
      <c r="J5" s="18"/>
      <c r="K5" s="17" t="s">
        <v>7</v>
      </c>
      <c r="L5" s="19"/>
      <c r="M5" s="20">
        <f>SUM(H14)</f>
        <v>31</v>
      </c>
    </row>
    <row r="6" spans="1:14" x14ac:dyDescent="0.25">
      <c r="A6" s="1"/>
      <c r="B6" s="2"/>
      <c r="C6" s="21"/>
      <c r="D6" s="23"/>
      <c r="E6" s="23"/>
      <c r="F6" s="24"/>
      <c r="G6" s="2"/>
      <c r="H6" s="3"/>
      <c r="I6" s="3"/>
      <c r="J6" s="25"/>
      <c r="K6" s="5"/>
      <c r="L6" s="25"/>
      <c r="M6" s="103"/>
    </row>
    <row r="7" spans="1:14" ht="15" customHeight="1" x14ac:dyDescent="0.25">
      <c r="A7" s="27" t="s">
        <v>26</v>
      </c>
      <c r="B7" s="28"/>
      <c r="C7" s="29"/>
      <c r="D7" s="28"/>
      <c r="E7" s="28"/>
      <c r="F7" s="28"/>
      <c r="G7" s="23"/>
      <c r="H7" s="22"/>
      <c r="I7" s="30"/>
      <c r="J7" s="31"/>
      <c r="K7" s="23"/>
      <c r="L7" s="31"/>
      <c r="M7" s="23"/>
    </row>
    <row r="8" spans="1:14" ht="44.25" customHeight="1" x14ac:dyDescent="0.25">
      <c r="A8" s="229" t="s">
        <v>8</v>
      </c>
      <c r="B8" s="230" t="s">
        <v>9</v>
      </c>
      <c r="C8" s="230" t="s">
        <v>10</v>
      </c>
      <c r="D8" s="231" t="s">
        <v>11</v>
      </c>
      <c r="E8" s="231" t="s">
        <v>12</v>
      </c>
      <c r="F8" s="231" t="s">
        <v>13</v>
      </c>
      <c r="G8" s="230" t="s">
        <v>14</v>
      </c>
      <c r="H8" s="232" t="s">
        <v>15</v>
      </c>
      <c r="I8" s="233"/>
      <c r="J8" s="234" t="s">
        <v>16</v>
      </c>
      <c r="K8" s="230" t="s">
        <v>17</v>
      </c>
      <c r="L8" s="230" t="s">
        <v>18</v>
      </c>
      <c r="M8" s="228" t="s">
        <v>19</v>
      </c>
    </row>
    <row r="9" spans="1:14" ht="26.25" customHeight="1" x14ac:dyDescent="0.25">
      <c r="A9" s="252"/>
      <c r="B9" s="253"/>
      <c r="C9" s="253"/>
      <c r="D9" s="254"/>
      <c r="E9" s="254"/>
      <c r="F9" s="254"/>
      <c r="G9" s="253"/>
      <c r="H9" s="32" t="s">
        <v>20</v>
      </c>
      <c r="I9" s="33" t="s">
        <v>21</v>
      </c>
      <c r="J9" s="255"/>
      <c r="K9" s="253"/>
      <c r="L9" s="253"/>
      <c r="M9" s="251"/>
    </row>
    <row r="10" spans="1:14" x14ac:dyDescent="0.25">
      <c r="A10" s="49">
        <v>2</v>
      </c>
      <c r="B10" s="59" t="s">
        <v>160</v>
      </c>
      <c r="C10" s="59" t="s">
        <v>113</v>
      </c>
      <c r="D10" s="59" t="s">
        <v>86</v>
      </c>
      <c r="E10" s="59"/>
      <c r="F10" s="59" t="s">
        <v>161</v>
      </c>
      <c r="G10" s="60" t="s">
        <v>88</v>
      </c>
      <c r="H10" s="61">
        <v>0</v>
      </c>
      <c r="I10" s="61">
        <v>9</v>
      </c>
      <c r="J10" s="62">
        <v>2</v>
      </c>
      <c r="K10" s="63" t="s">
        <v>22</v>
      </c>
      <c r="L10" s="63" t="s">
        <v>23</v>
      </c>
      <c r="M10" s="49"/>
    </row>
    <row r="11" spans="1:14" ht="28.5" x14ac:dyDescent="0.25">
      <c r="A11" s="49">
        <v>2</v>
      </c>
      <c r="B11" s="59" t="s">
        <v>356</v>
      </c>
      <c r="C11" s="59" t="s">
        <v>167</v>
      </c>
      <c r="D11" s="67" t="s">
        <v>168</v>
      </c>
      <c r="E11" s="59"/>
      <c r="F11" s="59" t="s">
        <v>161</v>
      </c>
      <c r="G11" s="60" t="s">
        <v>88</v>
      </c>
      <c r="H11" s="61">
        <v>0</v>
      </c>
      <c r="I11" s="61">
        <v>17</v>
      </c>
      <c r="J11" s="62">
        <v>4</v>
      </c>
      <c r="K11" s="63" t="s">
        <v>41</v>
      </c>
      <c r="L11" s="63" t="s">
        <v>23</v>
      </c>
      <c r="M11" s="49"/>
    </row>
    <row r="12" spans="1:14" x14ac:dyDescent="0.25">
      <c r="A12" s="49">
        <v>2</v>
      </c>
      <c r="B12" s="59" t="s">
        <v>171</v>
      </c>
      <c r="C12" s="59" t="s">
        <v>145</v>
      </c>
      <c r="D12" s="59" t="s">
        <v>146</v>
      </c>
      <c r="E12" s="59"/>
      <c r="F12" s="59" t="s">
        <v>161</v>
      </c>
      <c r="G12" s="60" t="s">
        <v>88</v>
      </c>
      <c r="H12" s="61">
        <v>0</v>
      </c>
      <c r="I12" s="61">
        <v>5</v>
      </c>
      <c r="J12" s="62">
        <v>2</v>
      </c>
      <c r="K12" s="63" t="s">
        <v>22</v>
      </c>
      <c r="L12" s="63" t="s">
        <v>23</v>
      </c>
      <c r="M12" s="49"/>
    </row>
    <row r="13" spans="1:14" x14ac:dyDescent="0.25">
      <c r="A13" s="38"/>
      <c r="B13" s="39"/>
      <c r="C13" s="39"/>
      <c r="D13" s="39"/>
      <c r="E13" s="39"/>
      <c r="F13" s="39"/>
      <c r="G13" s="39"/>
      <c r="H13" s="44">
        <f>SUM(H10:H12)</f>
        <v>0</v>
      </c>
      <c r="I13" s="44">
        <f>SUM(I10:I12)</f>
        <v>31</v>
      </c>
      <c r="J13" s="44">
        <f>SUM(J10:J12)</f>
        <v>8</v>
      </c>
      <c r="K13" s="41"/>
      <c r="L13" s="41"/>
      <c r="M13" s="39"/>
    </row>
    <row r="14" spans="1:14" ht="25.5" x14ac:dyDescent="0.25">
      <c r="A14" s="38"/>
      <c r="B14" s="39"/>
      <c r="C14" s="39"/>
      <c r="D14" s="39"/>
      <c r="E14" s="39"/>
      <c r="F14" s="39"/>
      <c r="G14" s="42" t="s">
        <v>25</v>
      </c>
      <c r="H14" s="259">
        <f>SUM(H13:I13)</f>
        <v>31</v>
      </c>
      <c r="I14" s="260"/>
      <c r="J14" s="44"/>
      <c r="K14" s="41"/>
      <c r="L14" s="41"/>
      <c r="M14" s="39"/>
    </row>
  </sheetData>
  <mergeCells count="16">
    <mergeCell ref="E1:F1"/>
    <mergeCell ref="M8:M9"/>
    <mergeCell ref="H14:I14"/>
    <mergeCell ref="C2:C4"/>
    <mergeCell ref="A8:A9"/>
    <mergeCell ref="B8:B9"/>
    <mergeCell ref="C8:C9"/>
    <mergeCell ref="D8:D9"/>
    <mergeCell ref="E8:E9"/>
    <mergeCell ref="F8:F9"/>
    <mergeCell ref="G8:G9"/>
    <mergeCell ref="H8:I8"/>
    <mergeCell ref="D2:L2"/>
    <mergeCell ref="J8:J9"/>
    <mergeCell ref="K8:K9"/>
    <mergeCell ref="L8:L9"/>
  </mergeCells>
  <pageMargins left="0.31496062992125984" right="0.31496062992125984" top="0.74803149606299213" bottom="0.74803149606299213" header="0.31496062992125984" footer="0.31496062992125984"/>
  <pageSetup paperSize="9" scale="6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topLeftCell="A4" workbookViewId="0">
      <selection activeCell="I28" sqref="I28"/>
    </sheetView>
  </sheetViews>
  <sheetFormatPr defaultRowHeight="15" x14ac:dyDescent="0.25"/>
  <cols>
    <col min="2" max="2" width="13.28515625" customWidth="1"/>
    <col min="3" max="3" width="43.85546875" customWidth="1"/>
    <col min="4" max="4" width="50.42578125" customWidth="1"/>
    <col min="5" max="5" width="11.28515625" customWidth="1"/>
    <col min="6" max="6" width="37.28515625" customWidth="1"/>
    <col min="13" max="13" width="12.42578125" customWidth="1"/>
  </cols>
  <sheetData>
    <row r="1" spans="1:22" x14ac:dyDescent="0.25">
      <c r="A1" s="1"/>
      <c r="B1" s="2"/>
      <c r="C1" s="48"/>
      <c r="D1" s="50" t="s">
        <v>0</v>
      </c>
      <c r="E1" s="256" t="s">
        <v>263</v>
      </c>
      <c r="F1" s="257"/>
      <c r="G1" s="51"/>
      <c r="H1" s="3"/>
      <c r="I1" s="3"/>
      <c r="J1" s="4" t="s">
        <v>1</v>
      </c>
      <c r="K1" s="52"/>
      <c r="L1" s="2" t="s">
        <v>136</v>
      </c>
      <c r="M1" s="2"/>
      <c r="N1" s="2"/>
    </row>
    <row r="2" spans="1:22" s="10" customFormat="1" ht="15" customHeight="1" x14ac:dyDescent="0.25">
      <c r="A2" s="6"/>
      <c r="B2" s="2"/>
      <c r="C2" s="247"/>
      <c r="D2" s="261" t="s">
        <v>178</v>
      </c>
      <c r="E2" s="261"/>
      <c r="F2" s="261"/>
      <c r="G2" s="261"/>
      <c r="H2" s="261"/>
      <c r="I2" s="261"/>
      <c r="J2" s="261"/>
      <c r="K2" s="261"/>
      <c r="L2" s="261"/>
      <c r="M2" s="261"/>
      <c r="N2" s="85"/>
      <c r="O2" s="85"/>
      <c r="P2" s="85"/>
      <c r="Q2" s="85"/>
      <c r="R2" s="85"/>
      <c r="S2" s="85"/>
      <c r="T2" s="85"/>
      <c r="U2" s="85"/>
      <c r="V2" s="85"/>
    </row>
    <row r="3" spans="1:22" s="10" customFormat="1" ht="15" customHeight="1" x14ac:dyDescent="0.25">
      <c r="A3" s="6"/>
      <c r="B3" s="2"/>
      <c r="C3" s="247"/>
      <c r="D3" s="261" t="s">
        <v>179</v>
      </c>
      <c r="E3" s="261"/>
      <c r="F3" s="261"/>
      <c r="G3" s="109"/>
      <c r="H3" s="109"/>
      <c r="I3" s="109"/>
      <c r="J3" s="109"/>
      <c r="K3" s="109"/>
      <c r="L3" s="109"/>
      <c r="M3" s="109"/>
      <c r="N3" s="81"/>
      <c r="O3" s="81"/>
      <c r="P3" s="81"/>
      <c r="Q3" s="81"/>
      <c r="R3" s="81"/>
      <c r="S3" s="81"/>
      <c r="T3" s="81"/>
      <c r="U3" s="81"/>
      <c r="V3" s="81"/>
    </row>
    <row r="4" spans="1:22" x14ac:dyDescent="0.25">
      <c r="A4" s="1"/>
      <c r="B4" s="2"/>
      <c r="C4" s="247"/>
      <c r="D4" s="11" t="s">
        <v>2</v>
      </c>
      <c r="E4" s="11" t="s">
        <v>180</v>
      </c>
      <c r="F4" s="12"/>
      <c r="G4" s="2"/>
      <c r="H4" s="3"/>
      <c r="I4" s="3"/>
      <c r="J4" s="13"/>
      <c r="K4" s="14"/>
      <c r="L4" s="14"/>
      <c r="M4" s="9"/>
    </row>
    <row r="5" spans="1:22" x14ac:dyDescent="0.25">
      <c r="A5" s="1"/>
      <c r="B5" s="2"/>
      <c r="C5" s="247"/>
      <c r="D5" s="11" t="s">
        <v>4</v>
      </c>
      <c r="E5" s="15">
        <v>180</v>
      </c>
      <c r="F5" s="16"/>
      <c r="G5" s="2"/>
      <c r="H5" s="3"/>
      <c r="I5" s="17"/>
      <c r="J5" s="18"/>
      <c r="K5" s="17"/>
      <c r="L5" s="19"/>
      <c r="M5" s="20" t="s">
        <v>5</v>
      </c>
    </row>
    <row r="6" spans="1:22" x14ac:dyDescent="0.25">
      <c r="A6" s="1"/>
      <c r="B6" s="2"/>
      <c r="C6" s="21"/>
      <c r="D6" s="16" t="s">
        <v>6</v>
      </c>
      <c r="E6" s="16" t="s">
        <v>258</v>
      </c>
      <c r="F6" s="16"/>
      <c r="G6" s="2"/>
      <c r="H6" s="3"/>
      <c r="I6" s="22"/>
      <c r="J6" s="18"/>
      <c r="K6" s="17" t="s">
        <v>7</v>
      </c>
      <c r="L6" s="19"/>
      <c r="M6" s="20">
        <f>SUM(H18,H25,H32,H37,H47)</f>
        <v>171</v>
      </c>
    </row>
    <row r="7" spans="1:22" x14ac:dyDescent="0.25">
      <c r="A7" s="1"/>
      <c r="B7" s="2"/>
      <c r="C7" s="21"/>
      <c r="D7" s="23"/>
      <c r="E7" s="23"/>
      <c r="F7" s="24"/>
      <c r="G7" s="2"/>
      <c r="H7" s="3"/>
      <c r="I7" s="3"/>
      <c r="J7" s="25"/>
      <c r="K7" s="5"/>
      <c r="L7" s="25"/>
      <c r="M7" s="103"/>
    </row>
    <row r="8" spans="1:22" ht="15" customHeight="1" x14ac:dyDescent="0.25">
      <c r="A8" s="27" t="s">
        <v>26</v>
      </c>
      <c r="B8" s="28"/>
      <c r="C8" s="29"/>
      <c r="D8" s="28"/>
      <c r="E8" s="28"/>
      <c r="F8" s="28"/>
      <c r="G8" s="23"/>
      <c r="H8" s="22"/>
      <c r="I8" s="30"/>
      <c r="J8" s="31"/>
      <c r="K8" s="23"/>
      <c r="L8" s="31"/>
      <c r="M8" s="23"/>
    </row>
    <row r="9" spans="1:22" ht="44.25" customHeight="1" x14ac:dyDescent="0.25">
      <c r="A9" s="229" t="s">
        <v>8</v>
      </c>
      <c r="B9" s="230" t="s">
        <v>9</v>
      </c>
      <c r="C9" s="230" t="s">
        <v>10</v>
      </c>
      <c r="D9" s="231" t="s">
        <v>11</v>
      </c>
      <c r="E9" s="231" t="s">
        <v>12</v>
      </c>
      <c r="F9" s="231" t="s">
        <v>13</v>
      </c>
      <c r="G9" s="230" t="s">
        <v>14</v>
      </c>
      <c r="H9" s="232" t="s">
        <v>15</v>
      </c>
      <c r="I9" s="233"/>
      <c r="J9" s="234" t="s">
        <v>16</v>
      </c>
      <c r="K9" s="230" t="s">
        <v>17</v>
      </c>
      <c r="L9" s="230" t="s">
        <v>18</v>
      </c>
      <c r="M9" s="228" t="s">
        <v>19</v>
      </c>
    </row>
    <row r="10" spans="1:22" ht="26.25" customHeight="1" x14ac:dyDescent="0.25">
      <c r="A10" s="252"/>
      <c r="B10" s="253"/>
      <c r="C10" s="253"/>
      <c r="D10" s="254"/>
      <c r="E10" s="254"/>
      <c r="F10" s="254"/>
      <c r="G10" s="253"/>
      <c r="H10" s="32" t="s">
        <v>20</v>
      </c>
      <c r="I10" s="33" t="s">
        <v>21</v>
      </c>
      <c r="J10" s="255"/>
      <c r="K10" s="253"/>
      <c r="L10" s="253"/>
      <c r="M10" s="251"/>
    </row>
    <row r="11" spans="1:22" x14ac:dyDescent="0.25">
      <c r="A11" s="65">
        <v>1</v>
      </c>
      <c r="B11" s="53" t="s">
        <v>31</v>
      </c>
      <c r="C11" s="53" t="s">
        <v>32</v>
      </c>
      <c r="D11" s="53" t="s">
        <v>33</v>
      </c>
      <c r="E11" s="53"/>
      <c r="F11" s="53" t="s">
        <v>34</v>
      </c>
      <c r="G11" s="55" t="s">
        <v>35</v>
      </c>
      <c r="H11" s="56">
        <v>5</v>
      </c>
      <c r="I11" s="56">
        <v>5</v>
      </c>
      <c r="J11" s="57">
        <v>2</v>
      </c>
      <c r="K11" s="58" t="s">
        <v>22</v>
      </c>
      <c r="L11" s="58" t="s">
        <v>23</v>
      </c>
      <c r="M11" s="53" t="s">
        <v>36</v>
      </c>
    </row>
    <row r="12" spans="1:22" x14ac:dyDescent="0.25">
      <c r="A12" s="65">
        <v>1</v>
      </c>
      <c r="B12" s="53" t="s">
        <v>37</v>
      </c>
      <c r="C12" s="53" t="s">
        <v>38</v>
      </c>
      <c r="D12" s="53" t="s">
        <v>39</v>
      </c>
      <c r="E12" s="53"/>
      <c r="F12" s="53" t="s">
        <v>40</v>
      </c>
      <c r="G12" s="55" t="s">
        <v>35</v>
      </c>
      <c r="H12" s="56">
        <v>0</v>
      </c>
      <c r="I12" s="56">
        <v>9</v>
      </c>
      <c r="J12" s="57">
        <v>2</v>
      </c>
      <c r="K12" s="58" t="s">
        <v>41</v>
      </c>
      <c r="L12" s="58" t="s">
        <v>23</v>
      </c>
      <c r="M12" s="53" t="s">
        <v>42</v>
      </c>
    </row>
    <row r="13" spans="1:22" ht="28.5" x14ac:dyDescent="0.25">
      <c r="A13" s="65">
        <v>1</v>
      </c>
      <c r="B13" s="53" t="s">
        <v>52</v>
      </c>
      <c r="C13" s="53" t="s">
        <v>53</v>
      </c>
      <c r="D13" s="66" t="s">
        <v>54</v>
      </c>
      <c r="E13" s="53"/>
      <c r="F13" s="53" t="s">
        <v>55</v>
      </c>
      <c r="G13" s="55" t="s">
        <v>35</v>
      </c>
      <c r="H13" s="56">
        <v>0</v>
      </c>
      <c r="I13" s="56">
        <v>9</v>
      </c>
      <c r="J13" s="57">
        <v>2</v>
      </c>
      <c r="K13" s="58" t="s">
        <v>22</v>
      </c>
      <c r="L13" s="58" t="s">
        <v>23</v>
      </c>
      <c r="M13" s="53" t="s">
        <v>56</v>
      </c>
    </row>
    <row r="14" spans="1:22" x14ac:dyDescent="0.25">
      <c r="A14" s="65">
        <v>1</v>
      </c>
      <c r="B14" s="53" t="s">
        <v>57</v>
      </c>
      <c r="C14" s="53" t="s">
        <v>58</v>
      </c>
      <c r="D14" s="53" t="s">
        <v>59</v>
      </c>
      <c r="E14" s="53"/>
      <c r="F14" s="53" t="s">
        <v>60</v>
      </c>
      <c r="G14" s="55" t="s">
        <v>35</v>
      </c>
      <c r="H14" s="56">
        <v>0</v>
      </c>
      <c r="I14" s="56">
        <v>9</v>
      </c>
      <c r="J14" s="57">
        <v>2</v>
      </c>
      <c r="K14" s="58" t="s">
        <v>22</v>
      </c>
      <c r="L14" s="58" t="s">
        <v>23</v>
      </c>
      <c r="M14" s="53" t="s">
        <v>61</v>
      </c>
    </row>
    <row r="15" spans="1:22" ht="28.5" x14ac:dyDescent="0.25">
      <c r="A15" s="65">
        <v>1</v>
      </c>
      <c r="B15" s="53" t="s">
        <v>181</v>
      </c>
      <c r="C15" s="53" t="s">
        <v>182</v>
      </c>
      <c r="D15" s="53" t="s">
        <v>183</v>
      </c>
      <c r="E15" s="53"/>
      <c r="F15" s="53" t="s">
        <v>46</v>
      </c>
      <c r="G15" s="55" t="s">
        <v>35</v>
      </c>
      <c r="H15" s="56">
        <v>0</v>
      </c>
      <c r="I15" s="56">
        <v>9</v>
      </c>
      <c r="J15" s="57">
        <v>2</v>
      </c>
      <c r="K15" s="58" t="s">
        <v>41</v>
      </c>
      <c r="L15" s="58" t="s">
        <v>23</v>
      </c>
      <c r="M15" s="53"/>
    </row>
    <row r="16" spans="1:22" x14ac:dyDescent="0.25">
      <c r="A16" s="65">
        <v>1</v>
      </c>
      <c r="B16" s="53" t="s">
        <v>184</v>
      </c>
      <c r="C16" s="66" t="s">
        <v>259</v>
      </c>
      <c r="D16" s="66" t="s">
        <v>185</v>
      </c>
      <c r="E16" s="53"/>
      <c r="F16" s="53" t="s">
        <v>161</v>
      </c>
      <c r="G16" s="55" t="s">
        <v>88</v>
      </c>
      <c r="H16" s="56">
        <v>0</v>
      </c>
      <c r="I16" s="56">
        <v>5</v>
      </c>
      <c r="J16" s="57">
        <v>1</v>
      </c>
      <c r="K16" s="58" t="s">
        <v>41</v>
      </c>
      <c r="L16" s="58" t="s">
        <v>23</v>
      </c>
      <c r="M16" s="64"/>
    </row>
    <row r="17" spans="1:13" x14ac:dyDescent="0.25">
      <c r="A17" s="38"/>
      <c r="B17" s="39"/>
      <c r="C17" s="39"/>
      <c r="D17" s="39"/>
      <c r="E17" s="39"/>
      <c r="F17" s="39"/>
      <c r="G17" s="39"/>
      <c r="H17" s="40">
        <f>SUM(H11:H16)</f>
        <v>5</v>
      </c>
      <c r="I17" s="40">
        <f>SUM(I11:I16)</f>
        <v>46</v>
      </c>
      <c r="J17" s="40">
        <f>SUM(J11:J16)</f>
        <v>11</v>
      </c>
      <c r="K17" s="41"/>
      <c r="L17" s="41"/>
      <c r="M17" s="39"/>
    </row>
    <row r="18" spans="1:13" ht="25.5" x14ac:dyDescent="0.25">
      <c r="A18" s="38"/>
      <c r="B18" s="39"/>
      <c r="C18" s="39"/>
      <c r="D18" s="39"/>
      <c r="E18" s="39"/>
      <c r="F18" s="39"/>
      <c r="G18" s="42" t="s">
        <v>25</v>
      </c>
      <c r="H18" s="259">
        <f>SUM(H17:I17)</f>
        <v>51</v>
      </c>
      <c r="I18" s="260"/>
      <c r="J18" s="43"/>
      <c r="K18" s="41"/>
      <c r="L18" s="41"/>
      <c r="M18" s="39"/>
    </row>
    <row r="19" spans="1:13" ht="28.5" x14ac:dyDescent="0.25">
      <c r="A19" s="49">
        <v>2</v>
      </c>
      <c r="B19" s="59" t="s">
        <v>43</v>
      </c>
      <c r="C19" s="59" t="s">
        <v>44</v>
      </c>
      <c r="D19" s="59" t="s">
        <v>45</v>
      </c>
      <c r="E19" s="59"/>
      <c r="F19" s="59" t="s">
        <v>46</v>
      </c>
      <c r="G19" s="60" t="s">
        <v>35</v>
      </c>
      <c r="H19" s="61">
        <v>5</v>
      </c>
      <c r="I19" s="61">
        <v>5</v>
      </c>
      <c r="J19" s="62">
        <v>2</v>
      </c>
      <c r="K19" s="63" t="s">
        <v>24</v>
      </c>
      <c r="L19" s="63" t="s">
        <v>23</v>
      </c>
      <c r="M19" s="59" t="s">
        <v>47</v>
      </c>
    </row>
    <row r="20" spans="1:13" ht="28.5" x14ac:dyDescent="0.25">
      <c r="A20" s="49">
        <v>2</v>
      </c>
      <c r="B20" s="59" t="s">
        <v>48</v>
      </c>
      <c r="C20" s="59" t="s">
        <v>49</v>
      </c>
      <c r="D20" s="59" t="s">
        <v>50</v>
      </c>
      <c r="E20" s="59"/>
      <c r="F20" s="59" t="s">
        <v>250</v>
      </c>
      <c r="G20" s="60" t="s">
        <v>35</v>
      </c>
      <c r="H20" s="61">
        <v>0</v>
      </c>
      <c r="I20" s="61">
        <v>9</v>
      </c>
      <c r="J20" s="62">
        <v>2</v>
      </c>
      <c r="K20" s="63" t="s">
        <v>22</v>
      </c>
      <c r="L20" s="63" t="s">
        <v>23</v>
      </c>
      <c r="M20" s="59" t="s">
        <v>51</v>
      </c>
    </row>
    <row r="21" spans="1:13" ht="28.5" x14ac:dyDescent="0.25">
      <c r="A21" s="49">
        <v>2</v>
      </c>
      <c r="B21" s="59" t="s">
        <v>62</v>
      </c>
      <c r="C21" s="59" t="s">
        <v>63</v>
      </c>
      <c r="D21" s="59" t="s">
        <v>64</v>
      </c>
      <c r="E21" s="59"/>
      <c r="F21" s="59" t="s">
        <v>60</v>
      </c>
      <c r="G21" s="60" t="s">
        <v>35</v>
      </c>
      <c r="H21" s="61">
        <v>0</v>
      </c>
      <c r="I21" s="61">
        <v>5</v>
      </c>
      <c r="J21" s="62">
        <v>2</v>
      </c>
      <c r="K21" s="63" t="s">
        <v>22</v>
      </c>
      <c r="L21" s="63" t="s">
        <v>23</v>
      </c>
      <c r="M21" s="59" t="s">
        <v>65</v>
      </c>
    </row>
    <row r="22" spans="1:13" ht="28.5" x14ac:dyDescent="0.25">
      <c r="A22" s="49">
        <v>2</v>
      </c>
      <c r="B22" s="59" t="s">
        <v>187</v>
      </c>
      <c r="C22" s="59" t="s">
        <v>188</v>
      </c>
      <c r="D22" s="59" t="s">
        <v>189</v>
      </c>
      <c r="E22" s="59" t="s">
        <v>181</v>
      </c>
      <c r="F22" s="59" t="s">
        <v>40</v>
      </c>
      <c r="G22" s="60" t="s">
        <v>35</v>
      </c>
      <c r="H22" s="61">
        <v>0</v>
      </c>
      <c r="I22" s="61">
        <v>9</v>
      </c>
      <c r="J22" s="62">
        <v>2</v>
      </c>
      <c r="K22" s="63" t="s">
        <v>41</v>
      </c>
      <c r="L22" s="63" t="s">
        <v>23</v>
      </c>
      <c r="M22" s="59"/>
    </row>
    <row r="23" spans="1:13" x14ac:dyDescent="0.25">
      <c r="A23" s="49">
        <v>2</v>
      </c>
      <c r="B23" s="59" t="s">
        <v>190</v>
      </c>
      <c r="C23" s="59" t="s">
        <v>260</v>
      </c>
      <c r="D23" s="59" t="s">
        <v>191</v>
      </c>
      <c r="E23" s="59"/>
      <c r="F23" s="59" t="s">
        <v>161</v>
      </c>
      <c r="G23" s="60" t="s">
        <v>88</v>
      </c>
      <c r="H23" s="61">
        <v>0</v>
      </c>
      <c r="I23" s="61">
        <v>5</v>
      </c>
      <c r="J23" s="62">
        <v>1</v>
      </c>
      <c r="K23" s="63" t="s">
        <v>41</v>
      </c>
      <c r="L23" s="63" t="s">
        <v>23</v>
      </c>
      <c r="M23" s="49"/>
    </row>
    <row r="24" spans="1:13" x14ac:dyDescent="0.25">
      <c r="A24" s="38"/>
      <c r="B24" s="39"/>
      <c r="C24" s="39"/>
      <c r="D24" s="39"/>
      <c r="E24" s="39"/>
      <c r="F24" s="39"/>
      <c r="G24" s="39"/>
      <c r="H24" s="44">
        <f>SUM(H19:H23)</f>
        <v>5</v>
      </c>
      <c r="I24" s="44">
        <f>SUM(I19:I23)</f>
        <v>33</v>
      </c>
      <c r="J24" s="44">
        <f>SUM(J19:J23)</f>
        <v>9</v>
      </c>
      <c r="K24" s="41"/>
      <c r="L24" s="41"/>
      <c r="M24" s="39"/>
    </row>
    <row r="25" spans="1:13" ht="25.5" x14ac:dyDescent="0.25">
      <c r="A25" s="38"/>
      <c r="B25" s="39"/>
      <c r="C25" s="39"/>
      <c r="D25" s="39"/>
      <c r="E25" s="39"/>
      <c r="F25" s="39"/>
      <c r="G25" s="42" t="s">
        <v>25</v>
      </c>
      <c r="H25" s="259">
        <f>SUM(H24:I24)</f>
        <v>38</v>
      </c>
      <c r="I25" s="260"/>
      <c r="J25" s="44"/>
      <c r="K25" s="41"/>
      <c r="L25" s="41"/>
      <c r="M25" s="39"/>
    </row>
    <row r="26" spans="1:13" ht="30.75" x14ac:dyDescent="0.25">
      <c r="A26" s="65">
        <v>3</v>
      </c>
      <c r="B26" s="53" t="s">
        <v>66</v>
      </c>
      <c r="C26" s="66" t="s">
        <v>69</v>
      </c>
      <c r="D26" s="53" t="s">
        <v>67</v>
      </c>
      <c r="E26" s="53"/>
      <c r="F26" s="69" t="s">
        <v>250</v>
      </c>
      <c r="G26" s="55" t="s">
        <v>35</v>
      </c>
      <c r="H26" s="56">
        <v>0</v>
      </c>
      <c r="I26" s="56">
        <v>9</v>
      </c>
      <c r="J26" s="57">
        <v>2</v>
      </c>
      <c r="K26" s="58" t="s">
        <v>22</v>
      </c>
      <c r="L26" s="58" t="s">
        <v>23</v>
      </c>
      <c r="M26" s="53" t="s">
        <v>68</v>
      </c>
    </row>
    <row r="27" spans="1:13" ht="28.5" x14ac:dyDescent="0.25">
      <c r="A27" s="65">
        <v>3</v>
      </c>
      <c r="B27" s="53" t="s">
        <v>74</v>
      </c>
      <c r="C27" s="53" t="s">
        <v>75</v>
      </c>
      <c r="D27" s="68" t="s">
        <v>76</v>
      </c>
      <c r="E27" s="53"/>
      <c r="F27" s="53" t="s">
        <v>77</v>
      </c>
      <c r="G27" s="55" t="s">
        <v>35</v>
      </c>
      <c r="H27" s="56">
        <v>0</v>
      </c>
      <c r="I27" s="56">
        <v>9</v>
      </c>
      <c r="J27" s="57">
        <v>2</v>
      </c>
      <c r="K27" s="58" t="s">
        <v>22</v>
      </c>
      <c r="L27" s="58" t="s">
        <v>23</v>
      </c>
      <c r="M27" s="53"/>
    </row>
    <row r="28" spans="1:13" ht="28.5" x14ac:dyDescent="0.25">
      <c r="A28" s="65">
        <v>3</v>
      </c>
      <c r="B28" s="69" t="s">
        <v>349</v>
      </c>
      <c r="C28" s="69" t="s">
        <v>193</v>
      </c>
      <c r="D28" s="69" t="s">
        <v>194</v>
      </c>
      <c r="E28" s="69" t="s">
        <v>195</v>
      </c>
      <c r="F28" s="69" t="s">
        <v>55</v>
      </c>
      <c r="G28" s="70" t="s">
        <v>35</v>
      </c>
      <c r="H28" s="71">
        <v>0</v>
      </c>
      <c r="I28" s="71">
        <v>9</v>
      </c>
      <c r="J28" s="72">
        <v>2</v>
      </c>
      <c r="K28" s="58" t="s">
        <v>41</v>
      </c>
      <c r="L28" s="58" t="s">
        <v>23</v>
      </c>
      <c r="M28" s="84"/>
    </row>
    <row r="29" spans="1:13" ht="28.5" x14ac:dyDescent="0.25">
      <c r="A29" s="65">
        <v>3</v>
      </c>
      <c r="B29" s="53" t="s">
        <v>196</v>
      </c>
      <c r="C29" s="53" t="s">
        <v>197</v>
      </c>
      <c r="D29" s="66" t="s">
        <v>198</v>
      </c>
      <c r="E29" s="53"/>
      <c r="F29" s="53" t="s">
        <v>46</v>
      </c>
      <c r="G29" s="55" t="s">
        <v>35</v>
      </c>
      <c r="H29" s="56">
        <v>0</v>
      </c>
      <c r="I29" s="56">
        <v>5</v>
      </c>
      <c r="J29" s="57">
        <v>1</v>
      </c>
      <c r="K29" s="58" t="s">
        <v>41</v>
      </c>
      <c r="L29" s="58" t="s">
        <v>23</v>
      </c>
      <c r="M29" s="37"/>
    </row>
    <row r="30" spans="1:13" x14ac:dyDescent="0.25">
      <c r="A30" s="65">
        <v>3</v>
      </c>
      <c r="B30" s="53" t="s">
        <v>199</v>
      </c>
      <c r="C30" s="53" t="s">
        <v>261</v>
      </c>
      <c r="D30" s="53" t="s">
        <v>200</v>
      </c>
      <c r="E30" s="53"/>
      <c r="F30" s="53" t="s">
        <v>161</v>
      </c>
      <c r="G30" s="55" t="s">
        <v>88</v>
      </c>
      <c r="H30" s="56">
        <v>0</v>
      </c>
      <c r="I30" s="56">
        <v>5</v>
      </c>
      <c r="J30" s="57">
        <v>1</v>
      </c>
      <c r="K30" s="58" t="s">
        <v>41</v>
      </c>
      <c r="L30" s="58" t="s">
        <v>23</v>
      </c>
      <c r="M30" s="37"/>
    </row>
    <row r="31" spans="1:13" x14ac:dyDescent="0.25">
      <c r="A31" s="38"/>
      <c r="B31" s="46"/>
      <c r="C31" s="46"/>
      <c r="D31" s="39"/>
      <c r="E31" s="39"/>
      <c r="F31" s="39"/>
      <c r="G31" s="39"/>
      <c r="H31" s="44">
        <f>SUM(H26:H30)</f>
        <v>0</v>
      </c>
      <c r="I31" s="44">
        <f>SUM(I26:I30)</f>
        <v>37</v>
      </c>
      <c r="J31" s="44">
        <f>SUM(J26:J30)</f>
        <v>8</v>
      </c>
      <c r="K31" s="41"/>
      <c r="L31" s="41"/>
      <c r="M31" s="39"/>
    </row>
    <row r="32" spans="1:13" ht="25.5" x14ac:dyDescent="0.25">
      <c r="A32" s="38"/>
      <c r="B32" s="46"/>
      <c r="C32" s="46"/>
      <c r="D32" s="39"/>
      <c r="E32" s="39"/>
      <c r="F32" s="39"/>
      <c r="G32" s="42" t="s">
        <v>25</v>
      </c>
      <c r="H32" s="259">
        <f>SUM(H31:I31)</f>
        <v>37</v>
      </c>
      <c r="I32" s="260"/>
      <c r="J32" s="44"/>
      <c r="K32" s="41"/>
      <c r="L32" s="41"/>
      <c r="M32" s="39"/>
    </row>
    <row r="33" spans="1:13" x14ac:dyDescent="0.25">
      <c r="A33" s="49">
        <v>4</v>
      </c>
      <c r="B33" s="59" t="s">
        <v>70</v>
      </c>
      <c r="C33" s="59" t="s">
        <v>71</v>
      </c>
      <c r="D33" s="67" t="s">
        <v>72</v>
      </c>
      <c r="E33" s="59"/>
      <c r="F33" s="59" t="s">
        <v>55</v>
      </c>
      <c r="G33" s="60" t="s">
        <v>35</v>
      </c>
      <c r="H33" s="61">
        <v>0</v>
      </c>
      <c r="I33" s="61">
        <v>9</v>
      </c>
      <c r="J33" s="62">
        <v>2</v>
      </c>
      <c r="K33" s="63" t="s">
        <v>22</v>
      </c>
      <c r="L33" s="63" t="s">
        <v>23</v>
      </c>
      <c r="M33" s="59" t="s">
        <v>73</v>
      </c>
    </row>
    <row r="34" spans="1:13" x14ac:dyDescent="0.25">
      <c r="A34" s="49">
        <v>4</v>
      </c>
      <c r="B34" s="59" t="s">
        <v>81</v>
      </c>
      <c r="C34" s="59" t="s">
        <v>82</v>
      </c>
      <c r="D34" s="59" t="s">
        <v>83</v>
      </c>
      <c r="E34" s="59"/>
      <c r="F34" s="59" t="s">
        <v>77</v>
      </c>
      <c r="G34" s="60" t="s">
        <v>35</v>
      </c>
      <c r="H34" s="61">
        <v>0</v>
      </c>
      <c r="I34" s="61">
        <v>9</v>
      </c>
      <c r="J34" s="62">
        <v>2</v>
      </c>
      <c r="K34" s="63" t="s">
        <v>22</v>
      </c>
      <c r="L34" s="63" t="s">
        <v>23</v>
      </c>
      <c r="M34" s="59" t="s">
        <v>84</v>
      </c>
    </row>
    <row r="35" spans="1:13" ht="28.5" x14ac:dyDescent="0.25">
      <c r="A35" s="49">
        <v>4</v>
      </c>
      <c r="B35" s="59" t="s">
        <v>201</v>
      </c>
      <c r="C35" s="59" t="s">
        <v>202</v>
      </c>
      <c r="D35" s="59" t="s">
        <v>203</v>
      </c>
      <c r="E35" s="59" t="s">
        <v>196</v>
      </c>
      <c r="F35" s="59" t="s">
        <v>77</v>
      </c>
      <c r="G35" s="60" t="s">
        <v>35</v>
      </c>
      <c r="H35" s="61">
        <v>0</v>
      </c>
      <c r="I35" s="61">
        <v>5</v>
      </c>
      <c r="J35" s="62">
        <v>1</v>
      </c>
      <c r="K35" s="63" t="s">
        <v>41</v>
      </c>
      <c r="L35" s="63" t="s">
        <v>23</v>
      </c>
      <c r="M35" s="49"/>
    </row>
    <row r="36" spans="1:13" x14ac:dyDescent="0.25">
      <c r="A36" s="38"/>
      <c r="B36" s="47"/>
      <c r="C36" s="47"/>
      <c r="D36" s="47"/>
      <c r="E36" s="39"/>
      <c r="F36" s="39"/>
      <c r="G36" s="39"/>
      <c r="H36" s="44">
        <f>SUM(H33:H35)</f>
        <v>0</v>
      </c>
      <c r="I36" s="44">
        <f>SUM(I33:I35)</f>
        <v>23</v>
      </c>
      <c r="J36" s="44">
        <f>SUM(J33:J35)</f>
        <v>5</v>
      </c>
      <c r="K36" s="41"/>
      <c r="L36" s="41"/>
      <c r="M36" s="39"/>
    </row>
    <row r="37" spans="1:13" ht="25.5" x14ac:dyDescent="0.25">
      <c r="A37" s="38"/>
      <c r="B37" s="39"/>
      <c r="C37" s="39"/>
      <c r="D37" s="39"/>
      <c r="E37" s="39"/>
      <c r="F37" s="39"/>
      <c r="G37" s="42" t="s">
        <v>25</v>
      </c>
      <c r="H37" s="239">
        <f>SUM(H36:I36)</f>
        <v>23</v>
      </c>
      <c r="I37" s="245"/>
      <c r="J37" s="44"/>
      <c r="K37" s="41"/>
      <c r="L37" s="41"/>
      <c r="M37" s="39"/>
    </row>
    <row r="38" spans="1:13" ht="28.5" x14ac:dyDescent="0.25">
      <c r="A38" s="65">
        <v>5</v>
      </c>
      <c r="B38" s="53" t="s">
        <v>78</v>
      </c>
      <c r="C38" s="53" t="s">
        <v>79</v>
      </c>
      <c r="D38" s="53" t="s">
        <v>80</v>
      </c>
      <c r="E38" s="53"/>
      <c r="F38" s="53" t="s">
        <v>34</v>
      </c>
      <c r="G38" s="55" t="s">
        <v>35</v>
      </c>
      <c r="H38" s="56">
        <v>5</v>
      </c>
      <c r="I38" s="56">
        <v>0</v>
      </c>
      <c r="J38" s="57">
        <v>2</v>
      </c>
      <c r="K38" s="58" t="s">
        <v>24</v>
      </c>
      <c r="L38" s="58" t="s">
        <v>23</v>
      </c>
      <c r="M38" s="37"/>
    </row>
    <row r="39" spans="1:13" ht="28.5" x14ac:dyDescent="0.25">
      <c r="A39" s="65">
        <v>5</v>
      </c>
      <c r="B39" s="69"/>
      <c r="C39" s="69" t="s">
        <v>114</v>
      </c>
      <c r="D39" s="69" t="s">
        <v>115</v>
      </c>
      <c r="E39" s="69"/>
      <c r="F39" s="69"/>
      <c r="G39" s="70"/>
      <c r="H39" s="71">
        <v>0</v>
      </c>
      <c r="I39" s="71">
        <v>5</v>
      </c>
      <c r="J39" s="72">
        <v>2</v>
      </c>
      <c r="K39" s="73"/>
      <c r="L39" s="73" t="s">
        <v>116</v>
      </c>
      <c r="M39" s="74"/>
    </row>
    <row r="40" spans="1:13" x14ac:dyDescent="0.25">
      <c r="A40" s="65">
        <v>5</v>
      </c>
      <c r="B40" s="69" t="s">
        <v>160</v>
      </c>
      <c r="C40" s="69" t="s">
        <v>113</v>
      </c>
      <c r="D40" s="69" t="s">
        <v>86</v>
      </c>
      <c r="E40" s="69"/>
      <c r="F40" s="69" t="s">
        <v>161</v>
      </c>
      <c r="G40" s="70" t="s">
        <v>88</v>
      </c>
      <c r="H40" s="71">
        <v>0</v>
      </c>
      <c r="I40" s="71">
        <v>9</v>
      </c>
      <c r="J40" s="72">
        <v>2</v>
      </c>
      <c r="K40" s="73" t="s">
        <v>22</v>
      </c>
      <c r="L40" s="73" t="s">
        <v>23</v>
      </c>
      <c r="M40" s="37"/>
    </row>
    <row r="41" spans="1:13" x14ac:dyDescent="0.25">
      <c r="A41" s="38"/>
      <c r="B41" s="39"/>
      <c r="C41" s="39"/>
      <c r="D41" s="39"/>
      <c r="E41" s="39"/>
      <c r="F41" s="39"/>
      <c r="G41" s="39"/>
      <c r="H41" s="40">
        <f>SUM(H38:H40)</f>
        <v>5</v>
      </c>
      <c r="I41" s="40">
        <f>SUM(I38:I40)</f>
        <v>14</v>
      </c>
      <c r="J41" s="40">
        <f>SUM(J38:J40)</f>
        <v>6</v>
      </c>
      <c r="K41" s="41"/>
      <c r="L41" s="41"/>
      <c r="M41" s="39"/>
    </row>
    <row r="42" spans="1:13" ht="25.5" x14ac:dyDescent="0.25">
      <c r="A42" s="38"/>
      <c r="B42" s="39"/>
      <c r="C42" s="39"/>
      <c r="D42" s="39"/>
      <c r="E42" s="39"/>
      <c r="F42" s="39"/>
      <c r="G42" s="42" t="s">
        <v>25</v>
      </c>
      <c r="H42" s="259">
        <f>SUM(H38:I40)</f>
        <v>19</v>
      </c>
      <c r="I42" s="260"/>
      <c r="J42" s="43"/>
      <c r="K42" s="41"/>
      <c r="L42" s="41"/>
      <c r="M42" s="39"/>
    </row>
    <row r="43" spans="1:13" x14ac:dyDescent="0.25">
      <c r="A43" s="49">
        <v>6</v>
      </c>
      <c r="B43" s="59" t="s">
        <v>117</v>
      </c>
      <c r="C43" s="59" t="s">
        <v>119</v>
      </c>
      <c r="D43" s="59" t="s">
        <v>118</v>
      </c>
      <c r="E43" s="59"/>
      <c r="F43" s="59" t="s">
        <v>34</v>
      </c>
      <c r="G43" s="60" t="s">
        <v>35</v>
      </c>
      <c r="H43" s="61">
        <v>0</v>
      </c>
      <c r="I43" s="61">
        <v>5</v>
      </c>
      <c r="J43" s="62">
        <v>2</v>
      </c>
      <c r="K43" s="63" t="s">
        <v>41</v>
      </c>
      <c r="L43" s="63" t="s">
        <v>23</v>
      </c>
      <c r="M43" s="49"/>
    </row>
    <row r="44" spans="1:13" ht="28.5" x14ac:dyDescent="0.25">
      <c r="A44" s="49">
        <v>6</v>
      </c>
      <c r="B44" s="59" t="s">
        <v>352</v>
      </c>
      <c r="C44" s="59" t="s">
        <v>133</v>
      </c>
      <c r="D44" s="59" t="s">
        <v>124</v>
      </c>
      <c r="E44" s="59"/>
      <c r="F44" s="59" t="s">
        <v>161</v>
      </c>
      <c r="G44" s="60" t="s">
        <v>88</v>
      </c>
      <c r="H44" s="61">
        <v>0</v>
      </c>
      <c r="I44" s="61">
        <v>17</v>
      </c>
      <c r="J44" s="62">
        <v>4</v>
      </c>
      <c r="K44" s="63" t="s">
        <v>41</v>
      </c>
      <c r="L44" s="63" t="s">
        <v>23</v>
      </c>
      <c r="M44" s="49"/>
    </row>
    <row r="45" spans="1:13" x14ac:dyDescent="0.25">
      <c r="A45" s="49">
        <v>6</v>
      </c>
      <c r="B45" s="59" t="s">
        <v>120</v>
      </c>
      <c r="C45" s="59" t="s">
        <v>121</v>
      </c>
      <c r="D45" s="59" t="s">
        <v>122</v>
      </c>
      <c r="E45" s="59"/>
      <c r="F45" s="59" t="s">
        <v>60</v>
      </c>
      <c r="G45" s="60" t="s">
        <v>35</v>
      </c>
      <c r="H45" s="61"/>
      <c r="I45" s="61"/>
      <c r="J45" s="62">
        <v>20</v>
      </c>
      <c r="K45" s="63" t="s">
        <v>22</v>
      </c>
      <c r="L45" s="63" t="s">
        <v>23</v>
      </c>
      <c r="M45" s="49"/>
    </row>
    <row r="46" spans="1:13" x14ac:dyDescent="0.25">
      <c r="A46" s="38"/>
      <c r="B46" s="39"/>
      <c r="C46" s="39"/>
      <c r="D46" s="39"/>
      <c r="E46" s="39"/>
      <c r="F46" s="39"/>
      <c r="G46" s="39"/>
      <c r="H46" s="44">
        <f>SUM(H43:H45)</f>
        <v>0</v>
      </c>
      <c r="I46" s="44">
        <f>SUM(I43:I45)</f>
        <v>22</v>
      </c>
      <c r="J46" s="44">
        <f>SUM(J43:J45)</f>
        <v>26</v>
      </c>
      <c r="K46" s="41"/>
      <c r="L46" s="41"/>
      <c r="M46" s="39"/>
    </row>
    <row r="47" spans="1:13" ht="25.5" x14ac:dyDescent="0.25">
      <c r="A47" s="38"/>
      <c r="B47" s="39"/>
      <c r="C47" s="39"/>
      <c r="D47" s="39"/>
      <c r="E47" s="39"/>
      <c r="F47" s="39"/>
      <c r="G47" s="42" t="s">
        <v>25</v>
      </c>
      <c r="H47" s="259">
        <f>SUM(H46:I46)</f>
        <v>22</v>
      </c>
      <c r="I47" s="260"/>
      <c r="J47" s="44"/>
      <c r="K47" s="41"/>
      <c r="L47" s="41"/>
      <c r="M47" s="39"/>
    </row>
  </sheetData>
  <mergeCells count="22">
    <mergeCell ref="H47:I47"/>
    <mergeCell ref="H32:I32"/>
    <mergeCell ref="H37:I37"/>
    <mergeCell ref="D3:F3"/>
    <mergeCell ref="D2:M2"/>
    <mergeCell ref="H42:I42"/>
    <mergeCell ref="J9:J10"/>
    <mergeCell ref="K9:K10"/>
    <mergeCell ref="L9:L10"/>
    <mergeCell ref="M9:M10"/>
    <mergeCell ref="H18:I18"/>
    <mergeCell ref="H25:I25"/>
    <mergeCell ref="E9:E10"/>
    <mergeCell ref="F9:F10"/>
    <mergeCell ref="G9:G10"/>
    <mergeCell ref="H9:I9"/>
    <mergeCell ref="E1:F1"/>
    <mergeCell ref="C2:C5"/>
    <mergeCell ref="A9:A10"/>
    <mergeCell ref="B9:B10"/>
    <mergeCell ref="C9:C10"/>
    <mergeCell ref="D9:D10"/>
  </mergeCells>
  <pageMargins left="0.31496062992125984" right="0.31496062992125984" top="0.55118110236220474" bottom="0.35433070866141736" header="0.31496062992125984" footer="0.31496062992125984"/>
  <pageSetup paperSize="9" scale="6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31"/>
  <sheetViews>
    <sheetView workbookViewId="0">
      <selection activeCell="N2" sqref="N1:Q1048576"/>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2.7109375" customWidth="1"/>
  </cols>
  <sheetData>
    <row r="1" spans="1:13" x14ac:dyDescent="0.25">
      <c r="A1" s="1"/>
      <c r="B1" s="2"/>
      <c r="C1" s="48"/>
      <c r="D1" s="50" t="s">
        <v>0</v>
      </c>
      <c r="E1" s="256" t="s">
        <v>263</v>
      </c>
      <c r="F1" s="257"/>
      <c r="G1" s="51"/>
      <c r="H1" s="3"/>
      <c r="I1" s="3"/>
      <c r="J1" s="4" t="s">
        <v>1</v>
      </c>
      <c r="K1" s="52"/>
      <c r="L1" s="262" t="s">
        <v>136</v>
      </c>
      <c r="M1" s="262"/>
    </row>
    <row r="2" spans="1:13" x14ac:dyDescent="0.25">
      <c r="A2" s="1"/>
      <c r="B2" s="2"/>
      <c r="C2" s="48"/>
      <c r="D2" s="269" t="s">
        <v>248</v>
      </c>
      <c r="E2" s="269"/>
      <c r="F2" s="269"/>
      <c r="G2" s="269"/>
      <c r="H2" s="269"/>
      <c r="I2" s="269"/>
      <c r="J2" s="269"/>
      <c r="K2" s="269"/>
      <c r="L2" s="269"/>
      <c r="M2" s="269"/>
    </row>
    <row r="3" spans="1:13" s="10" customFormat="1" x14ac:dyDescent="0.25">
      <c r="A3" s="6"/>
      <c r="B3" s="2"/>
      <c r="C3" s="247"/>
      <c r="D3" s="269"/>
      <c r="E3" s="269"/>
      <c r="F3" s="269"/>
      <c r="G3" s="269"/>
      <c r="H3" s="269"/>
      <c r="I3" s="269"/>
      <c r="J3" s="269"/>
      <c r="K3" s="269"/>
      <c r="L3" s="269"/>
      <c r="M3" s="269"/>
    </row>
    <row r="4" spans="1:13" x14ac:dyDescent="0.25">
      <c r="A4" s="1"/>
      <c r="B4" s="2"/>
      <c r="C4" s="247"/>
      <c r="D4" s="11" t="s">
        <v>2</v>
      </c>
      <c r="E4" s="11" t="s">
        <v>30</v>
      </c>
      <c r="F4" s="12"/>
      <c r="G4" s="2"/>
      <c r="H4" s="3"/>
      <c r="I4" s="3"/>
      <c r="J4" s="13"/>
      <c r="K4" s="14"/>
      <c r="L4" s="14"/>
      <c r="M4" s="9"/>
    </row>
    <row r="5" spans="1:13" x14ac:dyDescent="0.25">
      <c r="A5" s="1"/>
      <c r="B5" s="2"/>
      <c r="C5" s="247"/>
      <c r="D5" s="11" t="s">
        <v>4</v>
      </c>
      <c r="E5" s="15">
        <v>60</v>
      </c>
      <c r="F5" s="16"/>
      <c r="G5" s="2"/>
      <c r="H5" s="3"/>
      <c r="I5" s="17"/>
      <c r="J5" s="18"/>
      <c r="K5" s="17"/>
      <c r="L5" s="19"/>
      <c r="M5" s="20" t="s">
        <v>5</v>
      </c>
    </row>
    <row r="6" spans="1:13" x14ac:dyDescent="0.25">
      <c r="A6" s="1"/>
      <c r="B6" s="2"/>
      <c r="C6" s="21"/>
      <c r="D6" s="16" t="s">
        <v>6</v>
      </c>
      <c r="E6" s="16" t="s">
        <v>257</v>
      </c>
      <c r="F6" s="16"/>
      <c r="G6" s="2"/>
      <c r="H6" s="3"/>
      <c r="I6" s="22"/>
      <c r="J6" s="18"/>
      <c r="K6" s="17" t="s">
        <v>7</v>
      </c>
      <c r="L6" s="19"/>
      <c r="M6" s="20">
        <f>SUM(H24,H31)</f>
        <v>138</v>
      </c>
    </row>
    <row r="7" spans="1:13" x14ac:dyDescent="0.25">
      <c r="A7" s="1"/>
      <c r="B7" s="2"/>
      <c r="C7" s="21"/>
      <c r="D7" s="23"/>
      <c r="E7" s="23"/>
      <c r="F7" s="24"/>
      <c r="G7" s="2"/>
      <c r="H7" s="3"/>
      <c r="I7" s="3"/>
      <c r="J7" s="25"/>
      <c r="K7" s="5"/>
      <c r="L7" s="25"/>
      <c r="M7" s="103"/>
    </row>
    <row r="8" spans="1:13" ht="15" customHeight="1" x14ac:dyDescent="0.25">
      <c r="A8" s="27" t="s">
        <v>26</v>
      </c>
      <c r="B8" s="28"/>
      <c r="C8" s="29"/>
      <c r="D8" s="28"/>
      <c r="E8" s="28"/>
      <c r="F8" s="28"/>
      <c r="G8" s="23"/>
      <c r="H8" s="22"/>
      <c r="I8" s="30"/>
      <c r="J8" s="31"/>
      <c r="K8" s="23"/>
      <c r="L8" s="31"/>
      <c r="M8" s="23"/>
    </row>
    <row r="9" spans="1:13" ht="44.25" customHeight="1" x14ac:dyDescent="0.25">
      <c r="A9" s="229" t="s">
        <v>8</v>
      </c>
      <c r="B9" s="230" t="s">
        <v>9</v>
      </c>
      <c r="C9" s="230" t="s">
        <v>10</v>
      </c>
      <c r="D9" s="231" t="s">
        <v>11</v>
      </c>
      <c r="E9" s="231" t="s">
        <v>12</v>
      </c>
      <c r="F9" s="231" t="s">
        <v>13</v>
      </c>
      <c r="G9" s="230" t="s">
        <v>14</v>
      </c>
      <c r="H9" s="232" t="s">
        <v>15</v>
      </c>
      <c r="I9" s="233"/>
      <c r="J9" s="234" t="s">
        <v>16</v>
      </c>
      <c r="K9" s="230" t="s">
        <v>17</v>
      </c>
      <c r="L9" s="230" t="s">
        <v>18</v>
      </c>
      <c r="M9" s="228" t="s">
        <v>19</v>
      </c>
    </row>
    <row r="10" spans="1:13" ht="26.25" customHeight="1" x14ac:dyDescent="0.25">
      <c r="A10" s="252"/>
      <c r="B10" s="253"/>
      <c r="C10" s="253"/>
      <c r="D10" s="254"/>
      <c r="E10" s="254"/>
      <c r="F10" s="254"/>
      <c r="G10" s="253"/>
      <c r="H10" s="32" t="s">
        <v>20</v>
      </c>
      <c r="I10" s="33" t="s">
        <v>21</v>
      </c>
      <c r="J10" s="255"/>
      <c r="K10" s="253"/>
      <c r="L10" s="253"/>
      <c r="M10" s="251"/>
    </row>
    <row r="11" spans="1:13" x14ac:dyDescent="0.25">
      <c r="A11" s="34">
        <v>1</v>
      </c>
      <c r="B11" s="53" t="s">
        <v>31</v>
      </c>
      <c r="C11" s="53" t="s">
        <v>32</v>
      </c>
      <c r="D11" s="53" t="s">
        <v>33</v>
      </c>
      <c r="E11" s="53"/>
      <c r="F11" s="53" t="s">
        <v>34</v>
      </c>
      <c r="G11" s="55" t="s">
        <v>35</v>
      </c>
      <c r="H11" s="56">
        <v>5</v>
      </c>
      <c r="I11" s="56">
        <v>5</v>
      </c>
      <c r="J11" s="57">
        <v>2</v>
      </c>
      <c r="K11" s="58" t="s">
        <v>22</v>
      </c>
      <c r="L11" s="58" t="s">
        <v>23</v>
      </c>
      <c r="M11" s="53" t="s">
        <v>36</v>
      </c>
    </row>
    <row r="12" spans="1:13" x14ac:dyDescent="0.25">
      <c r="A12" s="34">
        <v>1</v>
      </c>
      <c r="B12" s="53" t="s">
        <v>37</v>
      </c>
      <c r="C12" s="53" t="s">
        <v>38</v>
      </c>
      <c r="D12" s="53" t="s">
        <v>39</v>
      </c>
      <c r="E12" s="53"/>
      <c r="F12" s="53" t="s">
        <v>40</v>
      </c>
      <c r="G12" s="55" t="s">
        <v>35</v>
      </c>
      <c r="H12" s="56">
        <v>0</v>
      </c>
      <c r="I12" s="56">
        <v>9</v>
      </c>
      <c r="J12" s="57">
        <v>2</v>
      </c>
      <c r="K12" s="58" t="s">
        <v>41</v>
      </c>
      <c r="L12" s="58" t="s">
        <v>23</v>
      </c>
      <c r="M12" s="53" t="s">
        <v>42</v>
      </c>
    </row>
    <row r="13" spans="1:13" ht="28.5" x14ac:dyDescent="0.25">
      <c r="A13" s="34">
        <v>1</v>
      </c>
      <c r="B13" s="53" t="s">
        <v>52</v>
      </c>
      <c r="C13" s="53" t="s">
        <v>53</v>
      </c>
      <c r="D13" s="66" t="s">
        <v>54</v>
      </c>
      <c r="E13" s="53"/>
      <c r="F13" s="53" t="s">
        <v>55</v>
      </c>
      <c r="G13" s="55" t="s">
        <v>35</v>
      </c>
      <c r="H13" s="56">
        <v>0</v>
      </c>
      <c r="I13" s="56">
        <v>9</v>
      </c>
      <c r="J13" s="57">
        <v>2</v>
      </c>
      <c r="K13" s="58" t="s">
        <v>22</v>
      </c>
      <c r="L13" s="58" t="s">
        <v>23</v>
      </c>
      <c r="M13" s="53" t="s">
        <v>56</v>
      </c>
    </row>
    <row r="14" spans="1:13" x14ac:dyDescent="0.25">
      <c r="A14" s="34">
        <v>1</v>
      </c>
      <c r="B14" s="53" t="s">
        <v>57</v>
      </c>
      <c r="C14" s="53" t="s">
        <v>58</v>
      </c>
      <c r="D14" s="53" t="s">
        <v>59</v>
      </c>
      <c r="E14" s="53"/>
      <c r="F14" s="53" t="s">
        <v>60</v>
      </c>
      <c r="G14" s="55" t="s">
        <v>35</v>
      </c>
      <c r="H14" s="56">
        <v>0</v>
      </c>
      <c r="I14" s="56">
        <v>9</v>
      </c>
      <c r="J14" s="57">
        <v>2</v>
      </c>
      <c r="K14" s="58" t="s">
        <v>22</v>
      </c>
      <c r="L14" s="58" t="s">
        <v>23</v>
      </c>
      <c r="M14" s="53" t="s">
        <v>61</v>
      </c>
    </row>
    <row r="15" spans="1:13" ht="30.75" x14ac:dyDescent="0.25">
      <c r="A15" s="34">
        <v>1</v>
      </c>
      <c r="B15" s="53" t="s">
        <v>66</v>
      </c>
      <c r="C15" s="66" t="s">
        <v>69</v>
      </c>
      <c r="D15" s="53" t="s">
        <v>67</v>
      </c>
      <c r="E15" s="53"/>
      <c r="F15" s="69" t="s">
        <v>250</v>
      </c>
      <c r="G15" s="55" t="s">
        <v>35</v>
      </c>
      <c r="H15" s="56">
        <v>0</v>
      </c>
      <c r="I15" s="56">
        <v>9</v>
      </c>
      <c r="J15" s="57">
        <v>2</v>
      </c>
      <c r="K15" s="58" t="s">
        <v>22</v>
      </c>
      <c r="L15" s="58" t="s">
        <v>23</v>
      </c>
      <c r="M15" s="53" t="s">
        <v>68</v>
      </c>
    </row>
    <row r="16" spans="1:13" ht="28.5" x14ac:dyDescent="0.25">
      <c r="A16" s="34">
        <v>1</v>
      </c>
      <c r="B16" s="53" t="s">
        <v>74</v>
      </c>
      <c r="C16" s="53" t="s">
        <v>75</v>
      </c>
      <c r="D16" s="68" t="s">
        <v>76</v>
      </c>
      <c r="E16" s="53"/>
      <c r="F16" s="53" t="s">
        <v>77</v>
      </c>
      <c r="G16" s="55" t="s">
        <v>35</v>
      </c>
      <c r="H16" s="56">
        <v>0</v>
      </c>
      <c r="I16" s="56">
        <v>9</v>
      </c>
      <c r="J16" s="57">
        <v>2</v>
      </c>
      <c r="K16" s="58" t="s">
        <v>22</v>
      </c>
      <c r="L16" s="58" t="s">
        <v>23</v>
      </c>
      <c r="M16" s="53"/>
    </row>
    <row r="17" spans="1:13" ht="28.5" x14ac:dyDescent="0.25">
      <c r="A17" s="34">
        <v>1</v>
      </c>
      <c r="B17" s="69" t="s">
        <v>78</v>
      </c>
      <c r="C17" s="69" t="s">
        <v>79</v>
      </c>
      <c r="D17" s="69" t="s">
        <v>80</v>
      </c>
      <c r="E17" s="69"/>
      <c r="F17" s="69" t="s">
        <v>34</v>
      </c>
      <c r="G17" s="70" t="s">
        <v>35</v>
      </c>
      <c r="H17" s="71">
        <v>5</v>
      </c>
      <c r="I17" s="71">
        <v>0</v>
      </c>
      <c r="J17" s="72">
        <v>2</v>
      </c>
      <c r="K17" s="73" t="s">
        <v>24</v>
      </c>
      <c r="L17" s="73" t="s">
        <v>23</v>
      </c>
      <c r="M17" s="101"/>
    </row>
    <row r="18" spans="1:13" ht="28.5" x14ac:dyDescent="0.25">
      <c r="A18" s="34">
        <v>1</v>
      </c>
      <c r="B18" s="69" t="s">
        <v>43</v>
      </c>
      <c r="C18" s="69" t="s">
        <v>44</v>
      </c>
      <c r="D18" s="69" t="s">
        <v>45</v>
      </c>
      <c r="E18" s="69"/>
      <c r="F18" s="69" t="s">
        <v>46</v>
      </c>
      <c r="G18" s="70" t="s">
        <v>35</v>
      </c>
      <c r="H18" s="71">
        <v>5</v>
      </c>
      <c r="I18" s="71">
        <v>5</v>
      </c>
      <c r="J18" s="72">
        <v>2</v>
      </c>
      <c r="K18" s="73" t="s">
        <v>24</v>
      </c>
      <c r="L18" s="73" t="s">
        <v>23</v>
      </c>
      <c r="M18" s="69" t="s">
        <v>47</v>
      </c>
    </row>
    <row r="19" spans="1:13" ht="28.5" x14ac:dyDescent="0.25">
      <c r="A19" s="34">
        <v>1</v>
      </c>
      <c r="B19" s="69" t="s">
        <v>48</v>
      </c>
      <c r="C19" s="69" t="s">
        <v>49</v>
      </c>
      <c r="D19" s="69" t="s">
        <v>50</v>
      </c>
      <c r="E19" s="69"/>
      <c r="F19" s="69" t="s">
        <v>250</v>
      </c>
      <c r="G19" s="70" t="s">
        <v>35</v>
      </c>
      <c r="H19" s="71">
        <v>0</v>
      </c>
      <c r="I19" s="71">
        <v>9</v>
      </c>
      <c r="J19" s="72">
        <v>2</v>
      </c>
      <c r="K19" s="73" t="s">
        <v>22</v>
      </c>
      <c r="L19" s="73" t="s">
        <v>23</v>
      </c>
      <c r="M19" s="69" t="s">
        <v>51</v>
      </c>
    </row>
    <row r="20" spans="1:13" ht="28.5" x14ac:dyDescent="0.25">
      <c r="A20" s="34">
        <v>1</v>
      </c>
      <c r="B20" s="69" t="s">
        <v>62</v>
      </c>
      <c r="C20" s="69" t="s">
        <v>63</v>
      </c>
      <c r="D20" s="69" t="s">
        <v>64</v>
      </c>
      <c r="E20" s="69"/>
      <c r="F20" s="69" t="s">
        <v>60</v>
      </c>
      <c r="G20" s="70" t="s">
        <v>35</v>
      </c>
      <c r="H20" s="71">
        <v>0</v>
      </c>
      <c r="I20" s="71">
        <v>5</v>
      </c>
      <c r="J20" s="72">
        <v>2</v>
      </c>
      <c r="K20" s="73" t="s">
        <v>22</v>
      </c>
      <c r="L20" s="73" t="s">
        <v>23</v>
      </c>
      <c r="M20" s="69" t="s">
        <v>65</v>
      </c>
    </row>
    <row r="21" spans="1:13" ht="28.5" x14ac:dyDescent="0.25">
      <c r="A21" s="34">
        <v>1</v>
      </c>
      <c r="B21" s="36"/>
      <c r="C21" s="69" t="s">
        <v>114</v>
      </c>
      <c r="D21" s="69" t="s">
        <v>115</v>
      </c>
      <c r="E21" s="69"/>
      <c r="F21" s="69"/>
      <c r="G21" s="70"/>
      <c r="H21" s="71">
        <v>0</v>
      </c>
      <c r="I21" s="71">
        <v>5</v>
      </c>
      <c r="J21" s="72">
        <v>2</v>
      </c>
      <c r="K21" s="73"/>
      <c r="L21" s="73" t="s">
        <v>116</v>
      </c>
      <c r="M21" s="102"/>
    </row>
    <row r="22" spans="1:13" x14ac:dyDescent="0.25">
      <c r="A22" s="34">
        <v>1</v>
      </c>
      <c r="B22" s="69" t="s">
        <v>353</v>
      </c>
      <c r="C22" s="69" t="s">
        <v>113</v>
      </c>
      <c r="D22" s="69" t="s">
        <v>86</v>
      </c>
      <c r="E22" s="69"/>
      <c r="F22" s="69" t="s">
        <v>161</v>
      </c>
      <c r="G22" s="70" t="s">
        <v>88</v>
      </c>
      <c r="H22" s="71">
        <v>0</v>
      </c>
      <c r="I22" s="71">
        <v>17</v>
      </c>
      <c r="J22" s="72">
        <v>4</v>
      </c>
      <c r="K22" s="73" t="s">
        <v>22</v>
      </c>
      <c r="L22" s="73" t="s">
        <v>23</v>
      </c>
      <c r="M22" s="102"/>
    </row>
    <row r="23" spans="1:13" x14ac:dyDescent="0.25">
      <c r="A23" s="38"/>
      <c r="B23" s="39"/>
      <c r="C23" s="39"/>
      <c r="D23" s="39"/>
      <c r="E23" s="39"/>
      <c r="F23" s="39"/>
      <c r="G23" s="39"/>
      <c r="H23" s="40">
        <f>SUM(H11:H22)</f>
        <v>15</v>
      </c>
      <c r="I23" s="40">
        <f>SUM(I11:I22)</f>
        <v>91</v>
      </c>
      <c r="J23" s="40">
        <f>SUM(J11:J22)</f>
        <v>26</v>
      </c>
      <c r="K23" s="41"/>
      <c r="L23" s="41"/>
      <c r="M23" s="39"/>
    </row>
    <row r="24" spans="1:13" ht="25.5" x14ac:dyDescent="0.25">
      <c r="A24" s="38"/>
      <c r="B24" s="39"/>
      <c r="C24" s="39"/>
      <c r="D24" s="39"/>
      <c r="E24" s="39"/>
      <c r="F24" s="39"/>
      <c r="G24" s="42" t="s">
        <v>25</v>
      </c>
      <c r="H24" s="259">
        <f>SUM(H23:I23)</f>
        <v>106</v>
      </c>
      <c r="I24" s="260"/>
      <c r="J24" s="43"/>
      <c r="K24" s="41"/>
      <c r="L24" s="41"/>
      <c r="M24" s="39"/>
    </row>
    <row r="25" spans="1:13" x14ac:dyDescent="0.25">
      <c r="A25" s="49">
        <v>2</v>
      </c>
      <c r="B25" s="59" t="s">
        <v>70</v>
      </c>
      <c r="C25" s="59" t="s">
        <v>71</v>
      </c>
      <c r="D25" s="67" t="s">
        <v>72</v>
      </c>
      <c r="E25" s="59"/>
      <c r="F25" s="59" t="s">
        <v>55</v>
      </c>
      <c r="G25" s="60" t="s">
        <v>35</v>
      </c>
      <c r="H25" s="61">
        <v>0</v>
      </c>
      <c r="I25" s="61">
        <v>9</v>
      </c>
      <c r="J25" s="62">
        <v>2</v>
      </c>
      <c r="K25" s="63" t="s">
        <v>22</v>
      </c>
      <c r="L25" s="63" t="s">
        <v>23</v>
      </c>
      <c r="M25" s="59" t="s">
        <v>73</v>
      </c>
    </row>
    <row r="26" spans="1:13" x14ac:dyDescent="0.25">
      <c r="A26" s="49">
        <v>2</v>
      </c>
      <c r="B26" s="59" t="s">
        <v>81</v>
      </c>
      <c r="C26" s="59" t="s">
        <v>82</v>
      </c>
      <c r="D26" s="59" t="s">
        <v>83</v>
      </c>
      <c r="E26" s="59"/>
      <c r="F26" s="59" t="s">
        <v>77</v>
      </c>
      <c r="G26" s="60" t="s">
        <v>35</v>
      </c>
      <c r="H26" s="61">
        <v>0</v>
      </c>
      <c r="I26" s="61">
        <v>9</v>
      </c>
      <c r="J26" s="62">
        <v>2</v>
      </c>
      <c r="K26" s="63" t="s">
        <v>22</v>
      </c>
      <c r="L26" s="63" t="s">
        <v>23</v>
      </c>
      <c r="M26" s="59" t="s">
        <v>84</v>
      </c>
    </row>
    <row r="27" spans="1:13" x14ac:dyDescent="0.25">
      <c r="A27" s="49">
        <v>2</v>
      </c>
      <c r="B27" s="59" t="s">
        <v>120</v>
      </c>
      <c r="C27" s="59" t="s">
        <v>121</v>
      </c>
      <c r="D27" s="59" t="s">
        <v>122</v>
      </c>
      <c r="E27" s="59"/>
      <c r="F27" s="59" t="s">
        <v>60</v>
      </c>
      <c r="G27" s="60" t="s">
        <v>35</v>
      </c>
      <c r="H27" s="61"/>
      <c r="I27" s="61"/>
      <c r="J27" s="62">
        <v>20</v>
      </c>
      <c r="K27" s="63" t="s">
        <v>22</v>
      </c>
      <c r="L27" s="63" t="s">
        <v>23</v>
      </c>
      <c r="M27" s="75"/>
    </row>
    <row r="28" spans="1:13" x14ac:dyDescent="0.25">
      <c r="A28" s="49">
        <v>2</v>
      </c>
      <c r="B28" s="59" t="s">
        <v>117</v>
      </c>
      <c r="C28" s="59" t="s">
        <v>119</v>
      </c>
      <c r="D28" s="59" t="s">
        <v>118</v>
      </c>
      <c r="E28" s="59"/>
      <c r="F28" s="59" t="s">
        <v>34</v>
      </c>
      <c r="G28" s="60" t="s">
        <v>35</v>
      </c>
      <c r="H28" s="61">
        <v>0</v>
      </c>
      <c r="I28" s="61">
        <v>5</v>
      </c>
      <c r="J28" s="62">
        <v>2</v>
      </c>
      <c r="K28" s="63" t="s">
        <v>41</v>
      </c>
      <c r="L28" s="63" t="s">
        <v>23</v>
      </c>
      <c r="M28" s="49"/>
    </row>
    <row r="29" spans="1:13" ht="28.5" x14ac:dyDescent="0.25">
      <c r="A29" s="49">
        <v>2</v>
      </c>
      <c r="B29" s="59" t="s">
        <v>176</v>
      </c>
      <c r="C29" s="59" t="s">
        <v>133</v>
      </c>
      <c r="D29" s="59" t="s">
        <v>124</v>
      </c>
      <c r="E29" s="59"/>
      <c r="F29" s="59" t="s">
        <v>161</v>
      </c>
      <c r="G29" s="60" t="s">
        <v>88</v>
      </c>
      <c r="H29" s="61">
        <v>0</v>
      </c>
      <c r="I29" s="61">
        <v>9</v>
      </c>
      <c r="J29" s="62">
        <v>2</v>
      </c>
      <c r="K29" s="63" t="s">
        <v>41</v>
      </c>
      <c r="L29" s="63" t="s">
        <v>23</v>
      </c>
      <c r="M29" s="49"/>
    </row>
    <row r="30" spans="1:13" x14ac:dyDescent="0.25">
      <c r="A30" s="38"/>
      <c r="B30" s="39"/>
      <c r="C30" s="39"/>
      <c r="D30" s="39"/>
      <c r="E30" s="39"/>
      <c r="F30" s="39"/>
      <c r="G30" s="39"/>
      <c r="H30" s="44">
        <f>SUM(H25:H29)</f>
        <v>0</v>
      </c>
      <c r="I30" s="44">
        <f>SUM(I25:I29)</f>
        <v>32</v>
      </c>
      <c r="J30" s="44">
        <f>SUM(J25:J29)</f>
        <v>28</v>
      </c>
      <c r="K30" s="41"/>
      <c r="L30" s="41"/>
      <c r="M30" s="39"/>
    </row>
    <row r="31" spans="1:13" ht="25.5" x14ac:dyDescent="0.25">
      <c r="A31" s="38"/>
      <c r="B31" s="39"/>
      <c r="C31" s="39"/>
      <c r="D31" s="39"/>
      <c r="E31" s="39"/>
      <c r="F31" s="39"/>
      <c r="G31" s="42" t="s">
        <v>25</v>
      </c>
      <c r="H31" s="259">
        <f>SUM(H30:I30)</f>
        <v>32</v>
      </c>
      <c r="I31" s="260"/>
      <c r="J31" s="44"/>
      <c r="K31" s="41"/>
      <c r="L31" s="41"/>
      <c r="M31" s="39"/>
    </row>
  </sheetData>
  <mergeCells count="18">
    <mergeCell ref="M9:M10"/>
    <mergeCell ref="H24:I24"/>
    <mergeCell ref="H31:I31"/>
    <mergeCell ref="L1:M1"/>
    <mergeCell ref="C3:C5"/>
    <mergeCell ref="F9:F10"/>
    <mergeCell ref="G9:G10"/>
    <mergeCell ref="H9:I9"/>
    <mergeCell ref="D2:M3"/>
    <mergeCell ref="J9:J10"/>
    <mergeCell ref="K9:K10"/>
    <mergeCell ref="L9:L10"/>
    <mergeCell ref="E1:F1"/>
    <mergeCell ref="A9:A10"/>
    <mergeCell ref="B9:B10"/>
    <mergeCell ref="C9:C10"/>
    <mergeCell ref="D9:D10"/>
    <mergeCell ref="E9:E10"/>
  </mergeCells>
  <pageMargins left="0.31496062992125984" right="0.31496062992125984" top="0.74803149606299213" bottom="0.74803149606299213" header="0.31496062992125984" footer="0.31496062992125984"/>
  <pageSetup paperSize="9" scale="6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topLeftCell="A40" workbookViewId="0">
      <selection activeCell="B80" sqref="B80"/>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2.7109375" customWidth="1"/>
  </cols>
  <sheetData>
    <row r="1" spans="1:13" x14ac:dyDescent="0.25">
      <c r="A1" s="1"/>
      <c r="B1" s="2"/>
      <c r="C1" s="48"/>
      <c r="D1" s="50" t="s">
        <v>0</v>
      </c>
      <c r="E1" s="256" t="s">
        <v>263</v>
      </c>
      <c r="F1" s="257"/>
      <c r="G1" s="51"/>
      <c r="H1" s="3"/>
      <c r="I1" s="3"/>
      <c r="J1" s="4" t="s">
        <v>1</v>
      </c>
      <c r="K1" s="52"/>
      <c r="L1" s="2" t="s">
        <v>136</v>
      </c>
      <c r="M1" s="2"/>
    </row>
    <row r="2" spans="1:13" s="10" customFormat="1" ht="15" customHeight="1" x14ac:dyDescent="0.25">
      <c r="A2" s="6"/>
      <c r="B2" s="2"/>
      <c r="C2" s="247"/>
      <c r="D2" s="267" t="s">
        <v>204</v>
      </c>
      <c r="E2" s="267"/>
      <c r="F2" s="267"/>
      <c r="G2" s="267"/>
      <c r="H2" s="267"/>
      <c r="I2" s="110"/>
      <c r="J2" s="110"/>
      <c r="K2" s="110"/>
      <c r="L2" s="110"/>
      <c r="M2" s="110"/>
    </row>
    <row r="3" spans="1:13" x14ac:dyDescent="0.25">
      <c r="A3" s="1"/>
      <c r="B3" s="2"/>
      <c r="C3" s="247"/>
      <c r="D3" s="267" t="s">
        <v>205</v>
      </c>
      <c r="E3" s="267"/>
      <c r="F3" s="267"/>
      <c r="G3" s="267"/>
      <c r="H3" s="267"/>
      <c r="I3" s="86"/>
      <c r="J3" s="86"/>
      <c r="K3" s="86"/>
      <c r="L3" s="86"/>
      <c r="M3" s="86"/>
    </row>
    <row r="4" spans="1:13" x14ac:dyDescent="0.25">
      <c r="A4" s="1"/>
      <c r="B4" s="2"/>
      <c r="C4" s="247"/>
      <c r="D4" s="11" t="s">
        <v>2</v>
      </c>
      <c r="E4" s="11" t="s">
        <v>30</v>
      </c>
      <c r="F4" s="87"/>
      <c r="G4" s="87"/>
      <c r="H4" s="87"/>
      <c r="I4" s="86"/>
      <c r="J4" s="86"/>
      <c r="K4" s="86"/>
      <c r="L4" s="86"/>
      <c r="M4" s="86"/>
    </row>
    <row r="5" spans="1:13" x14ac:dyDescent="0.25">
      <c r="A5" s="1"/>
      <c r="B5" s="2"/>
      <c r="C5" s="247"/>
      <c r="D5" s="11" t="s">
        <v>4</v>
      </c>
      <c r="E5" s="15">
        <v>60</v>
      </c>
      <c r="F5" s="16"/>
      <c r="G5" s="2"/>
      <c r="H5" s="3"/>
      <c r="I5" s="17"/>
      <c r="J5" s="18"/>
      <c r="K5" s="17"/>
      <c r="L5" s="19"/>
      <c r="M5" s="20" t="s">
        <v>5</v>
      </c>
    </row>
    <row r="6" spans="1:13" x14ac:dyDescent="0.25">
      <c r="A6" s="1"/>
      <c r="B6" s="2"/>
      <c r="C6" s="21"/>
      <c r="D6" s="16" t="s">
        <v>6</v>
      </c>
      <c r="E6" s="16" t="s">
        <v>27</v>
      </c>
      <c r="F6" s="16"/>
      <c r="G6" s="2"/>
      <c r="H6" s="3"/>
      <c r="I6" s="22"/>
      <c r="J6" s="18"/>
      <c r="K6" s="17" t="s">
        <v>7</v>
      </c>
      <c r="L6" s="19"/>
      <c r="M6" s="20">
        <f>SUM(H54,H76)</f>
        <v>163</v>
      </c>
    </row>
    <row r="7" spans="1:13" x14ac:dyDescent="0.25">
      <c r="A7" s="1"/>
      <c r="B7" s="2"/>
      <c r="C7" s="21"/>
      <c r="D7" s="23"/>
      <c r="E7" s="23"/>
      <c r="F7" s="24"/>
      <c r="G7" s="2"/>
      <c r="H7" s="3"/>
      <c r="I7" s="3"/>
      <c r="J7" s="25"/>
      <c r="K7" s="5"/>
      <c r="L7" s="25"/>
      <c r="M7" s="103"/>
    </row>
    <row r="8" spans="1:13" ht="15" customHeight="1" x14ac:dyDescent="0.25">
      <c r="A8" s="27" t="s">
        <v>26</v>
      </c>
      <c r="B8" s="28"/>
      <c r="C8" s="29"/>
      <c r="D8" s="28"/>
      <c r="E8" s="28"/>
      <c r="F8" s="28"/>
      <c r="G8" s="23"/>
      <c r="H8" s="22"/>
      <c r="I8" s="30"/>
      <c r="J8" s="31"/>
      <c r="K8" s="23"/>
      <c r="L8" s="31"/>
      <c r="M8" s="23"/>
    </row>
    <row r="9" spans="1:13" ht="44.25" customHeight="1" x14ac:dyDescent="0.25">
      <c r="A9" s="229" t="s">
        <v>8</v>
      </c>
      <c r="B9" s="230" t="s">
        <v>9</v>
      </c>
      <c r="C9" s="230" t="s">
        <v>10</v>
      </c>
      <c r="D9" s="231" t="s">
        <v>11</v>
      </c>
      <c r="E9" s="231" t="s">
        <v>12</v>
      </c>
      <c r="F9" s="231" t="s">
        <v>13</v>
      </c>
      <c r="G9" s="230" t="s">
        <v>14</v>
      </c>
      <c r="H9" s="232" t="s">
        <v>15</v>
      </c>
      <c r="I9" s="233"/>
      <c r="J9" s="234" t="s">
        <v>16</v>
      </c>
      <c r="K9" s="230" t="s">
        <v>17</v>
      </c>
      <c r="L9" s="230" t="s">
        <v>18</v>
      </c>
      <c r="M9" s="228" t="s">
        <v>19</v>
      </c>
    </row>
    <row r="10" spans="1:13" ht="26.25" customHeight="1" x14ac:dyDescent="0.25">
      <c r="A10" s="252"/>
      <c r="B10" s="253"/>
      <c r="C10" s="253"/>
      <c r="D10" s="254"/>
      <c r="E10" s="254"/>
      <c r="F10" s="254"/>
      <c r="G10" s="253"/>
      <c r="H10" s="32" t="s">
        <v>20</v>
      </c>
      <c r="I10" s="33" t="s">
        <v>21</v>
      </c>
      <c r="J10" s="255"/>
      <c r="K10" s="253"/>
      <c r="L10" s="253"/>
      <c r="M10" s="251"/>
    </row>
    <row r="11" spans="1:13" x14ac:dyDescent="0.25">
      <c r="A11" s="65">
        <v>1</v>
      </c>
      <c r="B11" s="53" t="s">
        <v>31</v>
      </c>
      <c r="C11" s="53" t="s">
        <v>32</v>
      </c>
      <c r="D11" s="53" t="s">
        <v>33</v>
      </c>
      <c r="E11" s="53"/>
      <c r="F11" s="53" t="s">
        <v>34</v>
      </c>
      <c r="G11" s="55" t="s">
        <v>35</v>
      </c>
      <c r="H11" s="56">
        <v>5</v>
      </c>
      <c r="I11" s="56">
        <v>5</v>
      </c>
      <c r="J11" s="57">
        <v>2</v>
      </c>
      <c r="K11" s="58" t="s">
        <v>22</v>
      </c>
      <c r="L11" s="58" t="s">
        <v>23</v>
      </c>
      <c r="M11" s="53" t="s">
        <v>36</v>
      </c>
    </row>
    <row r="12" spans="1:13" x14ac:dyDescent="0.25">
      <c r="A12" s="65">
        <v>1</v>
      </c>
      <c r="B12" s="53" t="s">
        <v>37</v>
      </c>
      <c r="C12" s="53" t="s">
        <v>38</v>
      </c>
      <c r="D12" s="53" t="s">
        <v>39</v>
      </c>
      <c r="E12" s="53"/>
      <c r="F12" s="53" t="s">
        <v>40</v>
      </c>
      <c r="G12" s="55" t="s">
        <v>35</v>
      </c>
      <c r="H12" s="56">
        <v>0</v>
      </c>
      <c r="I12" s="56">
        <v>9</v>
      </c>
      <c r="J12" s="57">
        <v>2</v>
      </c>
      <c r="K12" s="58" t="s">
        <v>41</v>
      </c>
      <c r="L12" s="58" t="s">
        <v>23</v>
      </c>
      <c r="M12" s="53" t="s">
        <v>42</v>
      </c>
    </row>
    <row r="13" spans="1:13" ht="28.5" x14ac:dyDescent="0.25">
      <c r="A13" s="65">
        <v>1</v>
      </c>
      <c r="B13" s="53" t="s">
        <v>52</v>
      </c>
      <c r="C13" s="53" t="s">
        <v>53</v>
      </c>
      <c r="D13" s="66" t="s">
        <v>54</v>
      </c>
      <c r="E13" s="53"/>
      <c r="F13" s="53" t="s">
        <v>55</v>
      </c>
      <c r="G13" s="55" t="s">
        <v>35</v>
      </c>
      <c r="H13" s="56">
        <v>0</v>
      </c>
      <c r="I13" s="56">
        <v>9</v>
      </c>
      <c r="J13" s="57">
        <v>2</v>
      </c>
      <c r="K13" s="58" t="s">
        <v>22</v>
      </c>
      <c r="L13" s="58" t="s">
        <v>23</v>
      </c>
      <c r="M13" s="53" t="s">
        <v>56</v>
      </c>
    </row>
    <row r="14" spans="1:13" x14ac:dyDescent="0.25">
      <c r="A14" s="65">
        <v>1</v>
      </c>
      <c r="B14" s="53" t="s">
        <v>57</v>
      </c>
      <c r="C14" s="53" t="s">
        <v>58</v>
      </c>
      <c r="D14" s="53" t="s">
        <v>59</v>
      </c>
      <c r="E14" s="53"/>
      <c r="F14" s="53" t="s">
        <v>60</v>
      </c>
      <c r="G14" s="55" t="s">
        <v>35</v>
      </c>
      <c r="H14" s="56">
        <v>0</v>
      </c>
      <c r="I14" s="56">
        <v>9</v>
      </c>
      <c r="J14" s="57">
        <v>2</v>
      </c>
      <c r="K14" s="58" t="s">
        <v>22</v>
      </c>
      <c r="L14" s="58" t="s">
        <v>23</v>
      </c>
      <c r="M14" s="53" t="s">
        <v>61</v>
      </c>
    </row>
    <row r="15" spans="1:13" ht="30.75" x14ac:dyDescent="0.25">
      <c r="A15" s="65">
        <v>1</v>
      </c>
      <c r="B15" s="53" t="s">
        <v>66</v>
      </c>
      <c r="C15" s="66" t="s">
        <v>69</v>
      </c>
      <c r="D15" s="53" t="s">
        <v>67</v>
      </c>
      <c r="E15" s="53"/>
      <c r="F15" s="69" t="s">
        <v>250</v>
      </c>
      <c r="G15" s="55" t="s">
        <v>35</v>
      </c>
      <c r="H15" s="56">
        <v>0</v>
      </c>
      <c r="I15" s="56">
        <v>9</v>
      </c>
      <c r="J15" s="57">
        <v>2</v>
      </c>
      <c r="K15" s="58" t="s">
        <v>22</v>
      </c>
      <c r="L15" s="58" t="s">
        <v>23</v>
      </c>
      <c r="M15" s="53" t="s">
        <v>68</v>
      </c>
    </row>
    <row r="16" spans="1:13" ht="28.5" x14ac:dyDescent="0.25">
      <c r="A16" s="65">
        <v>1</v>
      </c>
      <c r="B16" s="53" t="s">
        <v>74</v>
      </c>
      <c r="C16" s="53" t="s">
        <v>75</v>
      </c>
      <c r="D16" s="68" t="s">
        <v>76</v>
      </c>
      <c r="E16" s="53"/>
      <c r="F16" s="53" t="s">
        <v>77</v>
      </c>
      <c r="G16" s="55" t="s">
        <v>35</v>
      </c>
      <c r="H16" s="56">
        <v>0</v>
      </c>
      <c r="I16" s="56">
        <v>9</v>
      </c>
      <c r="J16" s="57">
        <v>2</v>
      </c>
      <c r="K16" s="58" t="s">
        <v>22</v>
      </c>
      <c r="L16" s="58" t="s">
        <v>23</v>
      </c>
      <c r="M16" s="53"/>
    </row>
    <row r="17" spans="1:13" x14ac:dyDescent="0.25">
      <c r="A17" s="65">
        <v>1</v>
      </c>
      <c r="B17" s="69" t="s">
        <v>139</v>
      </c>
      <c r="C17" s="69" t="s">
        <v>206</v>
      </c>
      <c r="D17" s="69" t="s">
        <v>86</v>
      </c>
      <c r="E17" s="69"/>
      <c r="F17" s="69" t="s">
        <v>140</v>
      </c>
      <c r="G17" s="70" t="s">
        <v>103</v>
      </c>
      <c r="H17" s="71">
        <v>0</v>
      </c>
      <c r="I17" s="71">
        <v>9</v>
      </c>
      <c r="J17" s="72">
        <v>2</v>
      </c>
      <c r="K17" s="73" t="s">
        <v>22</v>
      </c>
      <c r="L17" s="73" t="s">
        <v>23</v>
      </c>
      <c r="M17" s="53"/>
    </row>
    <row r="18" spans="1:13" x14ac:dyDescent="0.25">
      <c r="A18" s="65">
        <v>1</v>
      </c>
      <c r="B18" s="69" t="s">
        <v>85</v>
      </c>
      <c r="C18" s="69" t="s">
        <v>206</v>
      </c>
      <c r="D18" s="69" t="s">
        <v>86</v>
      </c>
      <c r="E18" s="69"/>
      <c r="F18" s="69" t="s">
        <v>251</v>
      </c>
      <c r="G18" s="70" t="s">
        <v>88</v>
      </c>
      <c r="H18" s="71">
        <v>0</v>
      </c>
      <c r="I18" s="71">
        <v>9</v>
      </c>
      <c r="J18" s="72">
        <v>2</v>
      </c>
      <c r="K18" s="73" t="s">
        <v>22</v>
      </c>
      <c r="L18" s="73" t="s">
        <v>23</v>
      </c>
      <c r="M18" s="53"/>
    </row>
    <row r="19" spans="1:13" x14ac:dyDescent="0.25">
      <c r="A19" s="65">
        <v>1</v>
      </c>
      <c r="B19" s="69" t="s">
        <v>92</v>
      </c>
      <c r="C19" s="69" t="s">
        <v>206</v>
      </c>
      <c r="D19" s="69" t="s">
        <v>86</v>
      </c>
      <c r="E19" s="69"/>
      <c r="F19" s="69" t="s">
        <v>93</v>
      </c>
      <c r="G19" s="70" t="s">
        <v>41</v>
      </c>
      <c r="H19" s="71">
        <v>0</v>
      </c>
      <c r="I19" s="71">
        <v>9</v>
      </c>
      <c r="J19" s="72">
        <v>2</v>
      </c>
      <c r="K19" s="73" t="s">
        <v>22</v>
      </c>
      <c r="L19" s="73" t="s">
        <v>23</v>
      </c>
      <c r="M19" s="53"/>
    </row>
    <row r="20" spans="1:13" x14ac:dyDescent="0.25">
      <c r="A20" s="65">
        <v>1</v>
      </c>
      <c r="B20" s="69" t="s">
        <v>94</v>
      </c>
      <c r="C20" s="69" t="s">
        <v>206</v>
      </c>
      <c r="D20" s="69" t="s">
        <v>86</v>
      </c>
      <c r="E20" s="69"/>
      <c r="F20" s="69" t="s">
        <v>252</v>
      </c>
      <c r="G20" s="70" t="s">
        <v>96</v>
      </c>
      <c r="H20" s="71">
        <v>0</v>
      </c>
      <c r="I20" s="71">
        <v>9</v>
      </c>
      <c r="J20" s="72">
        <v>2</v>
      </c>
      <c r="K20" s="73" t="s">
        <v>22</v>
      </c>
      <c r="L20" s="73" t="s">
        <v>23</v>
      </c>
      <c r="M20" s="53"/>
    </row>
    <row r="21" spans="1:13" x14ac:dyDescent="0.25">
      <c r="A21" s="65">
        <v>1</v>
      </c>
      <c r="B21" s="69" t="s">
        <v>97</v>
      </c>
      <c r="C21" s="69" t="s">
        <v>206</v>
      </c>
      <c r="D21" s="69" t="s">
        <v>86</v>
      </c>
      <c r="E21" s="69"/>
      <c r="F21" s="69" t="s">
        <v>98</v>
      </c>
      <c r="G21" s="70" t="s">
        <v>99</v>
      </c>
      <c r="H21" s="71">
        <v>0</v>
      </c>
      <c r="I21" s="71">
        <v>9</v>
      </c>
      <c r="J21" s="72">
        <v>2</v>
      </c>
      <c r="K21" s="73" t="s">
        <v>22</v>
      </c>
      <c r="L21" s="73" t="s">
        <v>23</v>
      </c>
      <c r="M21" s="53"/>
    </row>
    <row r="22" spans="1:13" x14ac:dyDescent="0.25">
      <c r="A22" s="65">
        <v>1</v>
      </c>
      <c r="B22" s="69" t="s">
        <v>100</v>
      </c>
      <c r="C22" s="69" t="s">
        <v>206</v>
      </c>
      <c r="D22" s="69" t="s">
        <v>86</v>
      </c>
      <c r="E22" s="69"/>
      <c r="F22" s="69" t="s">
        <v>101</v>
      </c>
      <c r="G22" s="70" t="s">
        <v>88</v>
      </c>
      <c r="H22" s="71">
        <v>0</v>
      </c>
      <c r="I22" s="71">
        <v>9</v>
      </c>
      <c r="J22" s="72">
        <v>2</v>
      </c>
      <c r="K22" s="73" t="s">
        <v>22</v>
      </c>
      <c r="L22" s="73" t="s">
        <v>23</v>
      </c>
      <c r="M22" s="69"/>
    </row>
    <row r="23" spans="1:13" x14ac:dyDescent="0.25">
      <c r="A23" s="65">
        <v>1</v>
      </c>
      <c r="B23" s="69" t="s">
        <v>102</v>
      </c>
      <c r="C23" s="69" t="s">
        <v>206</v>
      </c>
      <c r="D23" s="69" t="s">
        <v>86</v>
      </c>
      <c r="E23" s="69"/>
      <c r="F23" s="69" t="s">
        <v>254</v>
      </c>
      <c r="G23" s="70" t="s">
        <v>103</v>
      </c>
      <c r="H23" s="71">
        <v>0</v>
      </c>
      <c r="I23" s="71">
        <v>9</v>
      </c>
      <c r="J23" s="72">
        <v>2</v>
      </c>
      <c r="K23" s="73" t="s">
        <v>22</v>
      </c>
      <c r="L23" s="73" t="s">
        <v>23</v>
      </c>
      <c r="M23" s="69"/>
    </row>
    <row r="24" spans="1:13" x14ac:dyDescent="0.25">
      <c r="A24" s="65">
        <v>1</v>
      </c>
      <c r="B24" s="69" t="s">
        <v>104</v>
      </c>
      <c r="C24" s="69" t="s">
        <v>206</v>
      </c>
      <c r="D24" s="69" t="s">
        <v>86</v>
      </c>
      <c r="E24" s="69"/>
      <c r="F24" s="69" t="s">
        <v>105</v>
      </c>
      <c r="G24" s="70" t="s">
        <v>41</v>
      </c>
      <c r="H24" s="71">
        <v>0</v>
      </c>
      <c r="I24" s="71">
        <v>9</v>
      </c>
      <c r="J24" s="72">
        <v>2</v>
      </c>
      <c r="K24" s="73" t="s">
        <v>22</v>
      </c>
      <c r="L24" s="73" t="s">
        <v>23</v>
      </c>
      <c r="M24" s="69"/>
    </row>
    <row r="25" spans="1:13" x14ac:dyDescent="0.25">
      <c r="A25" s="65">
        <v>1</v>
      </c>
      <c r="B25" s="69" t="s">
        <v>107</v>
      </c>
      <c r="C25" s="69" t="s">
        <v>206</v>
      </c>
      <c r="D25" s="69" t="s">
        <v>86</v>
      </c>
      <c r="E25" s="69"/>
      <c r="F25" s="69" t="s">
        <v>253</v>
      </c>
      <c r="G25" s="70" t="s">
        <v>109</v>
      </c>
      <c r="H25" s="71">
        <v>0</v>
      </c>
      <c r="I25" s="71">
        <v>9</v>
      </c>
      <c r="J25" s="72">
        <v>2</v>
      </c>
      <c r="K25" s="73" t="s">
        <v>22</v>
      </c>
      <c r="L25" s="73" t="s">
        <v>23</v>
      </c>
      <c r="M25" s="69"/>
    </row>
    <row r="26" spans="1:13" x14ac:dyDescent="0.25">
      <c r="A26" s="65">
        <v>1</v>
      </c>
      <c r="B26" s="69" t="s">
        <v>141</v>
      </c>
      <c r="C26" s="69" t="s">
        <v>206</v>
      </c>
      <c r="D26" s="69" t="s">
        <v>86</v>
      </c>
      <c r="E26" s="69"/>
      <c r="F26" s="69" t="s">
        <v>142</v>
      </c>
      <c r="G26" s="70" t="s">
        <v>143</v>
      </c>
      <c r="H26" s="71">
        <v>0</v>
      </c>
      <c r="I26" s="71">
        <v>9</v>
      </c>
      <c r="J26" s="72">
        <v>2</v>
      </c>
      <c r="K26" s="73" t="s">
        <v>22</v>
      </c>
      <c r="L26" s="73" t="s">
        <v>23</v>
      </c>
      <c r="M26" s="69"/>
    </row>
    <row r="27" spans="1:13" x14ac:dyDescent="0.25">
      <c r="A27" s="65">
        <v>1</v>
      </c>
      <c r="B27" s="69" t="s">
        <v>110</v>
      </c>
      <c r="C27" s="69" t="s">
        <v>206</v>
      </c>
      <c r="D27" s="69" t="s">
        <v>86</v>
      </c>
      <c r="E27" s="69"/>
      <c r="F27" s="69" t="s">
        <v>111</v>
      </c>
      <c r="G27" s="70" t="s">
        <v>112</v>
      </c>
      <c r="H27" s="71">
        <v>0</v>
      </c>
      <c r="I27" s="71">
        <v>9</v>
      </c>
      <c r="J27" s="72">
        <v>2</v>
      </c>
      <c r="K27" s="73" t="s">
        <v>22</v>
      </c>
      <c r="L27" s="73" t="s">
        <v>23</v>
      </c>
      <c r="M27" s="69"/>
    </row>
    <row r="28" spans="1:13" ht="28.5" x14ac:dyDescent="0.25">
      <c r="A28" s="65">
        <v>1</v>
      </c>
      <c r="B28" s="69"/>
      <c r="C28" s="69" t="s">
        <v>114</v>
      </c>
      <c r="D28" s="69" t="s">
        <v>115</v>
      </c>
      <c r="E28" s="69"/>
      <c r="F28" s="69"/>
      <c r="G28" s="70"/>
      <c r="H28" s="71">
        <v>0</v>
      </c>
      <c r="I28" s="71">
        <v>5</v>
      </c>
      <c r="J28" s="72">
        <v>2</v>
      </c>
      <c r="K28" s="73"/>
      <c r="L28" s="73" t="s">
        <v>116</v>
      </c>
      <c r="M28" s="69"/>
    </row>
    <row r="29" spans="1:13" ht="28.5" x14ac:dyDescent="0.25">
      <c r="A29" s="65">
        <v>1</v>
      </c>
      <c r="B29" s="53" t="s">
        <v>181</v>
      </c>
      <c r="C29" s="53" t="s">
        <v>182</v>
      </c>
      <c r="D29" s="53" t="s">
        <v>183</v>
      </c>
      <c r="E29" s="53"/>
      <c r="F29" s="53" t="s">
        <v>46</v>
      </c>
      <c r="G29" s="55" t="s">
        <v>35</v>
      </c>
      <c r="H29" s="56">
        <v>0</v>
      </c>
      <c r="I29" s="56">
        <v>9</v>
      </c>
      <c r="J29" s="57">
        <v>2</v>
      </c>
      <c r="K29" s="58" t="s">
        <v>41</v>
      </c>
      <c r="L29" s="58" t="s">
        <v>23</v>
      </c>
      <c r="M29" s="69"/>
    </row>
    <row r="30" spans="1:13" ht="28.5" x14ac:dyDescent="0.25">
      <c r="A30" s="65">
        <v>1</v>
      </c>
      <c r="B30" s="69" t="s">
        <v>187</v>
      </c>
      <c r="C30" s="69" t="s">
        <v>188</v>
      </c>
      <c r="D30" s="69" t="s">
        <v>189</v>
      </c>
      <c r="E30" s="69" t="s">
        <v>181</v>
      </c>
      <c r="F30" s="69" t="s">
        <v>40</v>
      </c>
      <c r="G30" s="70" t="s">
        <v>35</v>
      </c>
      <c r="H30" s="71">
        <v>0</v>
      </c>
      <c r="I30" s="71">
        <v>9</v>
      </c>
      <c r="J30" s="72">
        <v>2</v>
      </c>
      <c r="K30" s="73" t="s">
        <v>41</v>
      </c>
      <c r="L30" s="73" t="s">
        <v>23</v>
      </c>
      <c r="M30" s="69"/>
    </row>
    <row r="31" spans="1:13" x14ac:dyDescent="0.25">
      <c r="A31" s="65">
        <v>1</v>
      </c>
      <c r="B31" s="53" t="s">
        <v>207</v>
      </c>
      <c r="C31" s="66" t="s">
        <v>186</v>
      </c>
      <c r="D31" s="66" t="s">
        <v>185</v>
      </c>
      <c r="E31" s="53"/>
      <c r="F31" s="53" t="s">
        <v>140</v>
      </c>
      <c r="G31" s="55" t="s">
        <v>103</v>
      </c>
      <c r="H31" s="56">
        <v>0</v>
      </c>
      <c r="I31" s="56">
        <v>5</v>
      </c>
      <c r="J31" s="57">
        <v>1</v>
      </c>
      <c r="K31" s="58" t="s">
        <v>41</v>
      </c>
      <c r="L31" s="58" t="s">
        <v>23</v>
      </c>
      <c r="M31" s="69"/>
    </row>
    <row r="32" spans="1:13" x14ac:dyDescent="0.25">
      <c r="A32" s="65">
        <v>1</v>
      </c>
      <c r="B32" s="53" t="s">
        <v>208</v>
      </c>
      <c r="C32" s="66" t="s">
        <v>186</v>
      </c>
      <c r="D32" s="66" t="s">
        <v>185</v>
      </c>
      <c r="E32" s="53"/>
      <c r="F32" s="53" t="s">
        <v>251</v>
      </c>
      <c r="G32" s="55" t="s">
        <v>88</v>
      </c>
      <c r="H32" s="56">
        <v>0</v>
      </c>
      <c r="I32" s="56">
        <v>5</v>
      </c>
      <c r="J32" s="57">
        <v>1</v>
      </c>
      <c r="K32" s="58" t="s">
        <v>41</v>
      </c>
      <c r="L32" s="58" t="s">
        <v>23</v>
      </c>
      <c r="M32" s="69"/>
    </row>
    <row r="33" spans="1:13" x14ac:dyDescent="0.25">
      <c r="A33" s="65">
        <v>1</v>
      </c>
      <c r="B33" s="53" t="s">
        <v>209</v>
      </c>
      <c r="C33" s="66" t="s">
        <v>186</v>
      </c>
      <c r="D33" s="66" t="s">
        <v>185</v>
      </c>
      <c r="E33" s="53"/>
      <c r="F33" s="53" t="s">
        <v>93</v>
      </c>
      <c r="G33" s="55" t="s">
        <v>41</v>
      </c>
      <c r="H33" s="56">
        <v>0</v>
      </c>
      <c r="I33" s="56">
        <v>5</v>
      </c>
      <c r="J33" s="57">
        <v>1</v>
      </c>
      <c r="K33" s="58" t="s">
        <v>41</v>
      </c>
      <c r="L33" s="58" t="s">
        <v>23</v>
      </c>
      <c r="M33" s="69"/>
    </row>
    <row r="34" spans="1:13" x14ac:dyDescent="0.25">
      <c r="A34" s="65">
        <v>1</v>
      </c>
      <c r="B34" s="53" t="s">
        <v>210</v>
      </c>
      <c r="C34" s="66" t="s">
        <v>186</v>
      </c>
      <c r="D34" s="66" t="s">
        <v>185</v>
      </c>
      <c r="E34" s="53"/>
      <c r="F34" s="53" t="s">
        <v>252</v>
      </c>
      <c r="G34" s="55" t="s">
        <v>96</v>
      </c>
      <c r="H34" s="56">
        <v>0</v>
      </c>
      <c r="I34" s="56">
        <v>5</v>
      </c>
      <c r="J34" s="57">
        <v>1</v>
      </c>
      <c r="K34" s="58" t="s">
        <v>41</v>
      </c>
      <c r="L34" s="58" t="s">
        <v>23</v>
      </c>
      <c r="M34" s="69"/>
    </row>
    <row r="35" spans="1:13" x14ac:dyDescent="0.25">
      <c r="A35" s="65">
        <v>1</v>
      </c>
      <c r="B35" s="53" t="s">
        <v>211</v>
      </c>
      <c r="C35" s="66" t="s">
        <v>186</v>
      </c>
      <c r="D35" s="66" t="s">
        <v>185</v>
      </c>
      <c r="E35" s="53"/>
      <c r="F35" s="53" t="s">
        <v>98</v>
      </c>
      <c r="G35" s="55" t="s">
        <v>99</v>
      </c>
      <c r="H35" s="56">
        <v>0</v>
      </c>
      <c r="I35" s="56">
        <v>5</v>
      </c>
      <c r="J35" s="57">
        <v>1</v>
      </c>
      <c r="K35" s="58" t="s">
        <v>41</v>
      </c>
      <c r="L35" s="58" t="s">
        <v>23</v>
      </c>
      <c r="M35" s="69"/>
    </row>
    <row r="36" spans="1:13" x14ac:dyDescent="0.25">
      <c r="A36" s="65">
        <v>1</v>
      </c>
      <c r="B36" s="53" t="s">
        <v>212</v>
      </c>
      <c r="C36" s="66" t="s">
        <v>186</v>
      </c>
      <c r="D36" s="66" t="s">
        <v>185</v>
      </c>
      <c r="E36" s="53"/>
      <c r="F36" s="53" t="s">
        <v>101</v>
      </c>
      <c r="G36" s="55" t="s">
        <v>88</v>
      </c>
      <c r="H36" s="56">
        <v>0</v>
      </c>
      <c r="I36" s="56">
        <v>5</v>
      </c>
      <c r="J36" s="57">
        <v>1</v>
      </c>
      <c r="K36" s="58" t="s">
        <v>41</v>
      </c>
      <c r="L36" s="58" t="s">
        <v>23</v>
      </c>
      <c r="M36" s="69"/>
    </row>
    <row r="37" spans="1:13" x14ac:dyDescent="0.25">
      <c r="A37" s="65">
        <v>1</v>
      </c>
      <c r="B37" s="53" t="s">
        <v>213</v>
      </c>
      <c r="C37" s="66" t="s">
        <v>186</v>
      </c>
      <c r="D37" s="66" t="s">
        <v>185</v>
      </c>
      <c r="E37" s="53"/>
      <c r="F37" s="53" t="s">
        <v>254</v>
      </c>
      <c r="G37" s="55" t="s">
        <v>103</v>
      </c>
      <c r="H37" s="56">
        <v>0</v>
      </c>
      <c r="I37" s="56">
        <v>5</v>
      </c>
      <c r="J37" s="57">
        <v>1</v>
      </c>
      <c r="K37" s="58" t="s">
        <v>41</v>
      </c>
      <c r="L37" s="58" t="s">
        <v>23</v>
      </c>
      <c r="M37" s="69"/>
    </row>
    <row r="38" spans="1:13" x14ac:dyDescent="0.25">
      <c r="A38" s="65">
        <v>1</v>
      </c>
      <c r="B38" s="53" t="s">
        <v>214</v>
      </c>
      <c r="C38" s="66" t="s">
        <v>186</v>
      </c>
      <c r="D38" s="66" t="s">
        <v>185</v>
      </c>
      <c r="E38" s="53"/>
      <c r="F38" s="53" t="s">
        <v>105</v>
      </c>
      <c r="G38" s="55" t="s">
        <v>41</v>
      </c>
      <c r="H38" s="56">
        <v>0</v>
      </c>
      <c r="I38" s="56">
        <v>5</v>
      </c>
      <c r="J38" s="57">
        <v>1</v>
      </c>
      <c r="K38" s="58" t="s">
        <v>41</v>
      </c>
      <c r="L38" s="58" t="s">
        <v>23</v>
      </c>
      <c r="M38" s="69"/>
    </row>
    <row r="39" spans="1:13" x14ac:dyDescent="0.25">
      <c r="A39" s="65">
        <v>1</v>
      </c>
      <c r="B39" s="53" t="s">
        <v>215</v>
      </c>
      <c r="C39" s="66" t="s">
        <v>186</v>
      </c>
      <c r="D39" s="66" t="s">
        <v>185</v>
      </c>
      <c r="E39" s="53"/>
      <c r="F39" s="53" t="s">
        <v>253</v>
      </c>
      <c r="G39" s="55" t="s">
        <v>109</v>
      </c>
      <c r="H39" s="56">
        <v>0</v>
      </c>
      <c r="I39" s="56">
        <v>5</v>
      </c>
      <c r="J39" s="57">
        <v>1</v>
      </c>
      <c r="K39" s="58" t="s">
        <v>41</v>
      </c>
      <c r="L39" s="58" t="s">
        <v>23</v>
      </c>
      <c r="M39" s="69"/>
    </row>
    <row r="40" spans="1:13" x14ac:dyDescent="0.25">
      <c r="A40" s="65">
        <v>1</v>
      </c>
      <c r="B40" s="53" t="s">
        <v>216</v>
      </c>
      <c r="C40" s="66" t="s">
        <v>186</v>
      </c>
      <c r="D40" s="66" t="s">
        <v>185</v>
      </c>
      <c r="E40" s="53"/>
      <c r="F40" s="53" t="s">
        <v>142</v>
      </c>
      <c r="G40" s="55" t="s">
        <v>143</v>
      </c>
      <c r="H40" s="56">
        <v>0</v>
      </c>
      <c r="I40" s="56">
        <v>5</v>
      </c>
      <c r="J40" s="57">
        <v>1</v>
      </c>
      <c r="K40" s="58" t="s">
        <v>41</v>
      </c>
      <c r="L40" s="58" t="s">
        <v>23</v>
      </c>
      <c r="M40" s="69"/>
    </row>
    <row r="41" spans="1:13" x14ac:dyDescent="0.25">
      <c r="A41" s="65">
        <v>1</v>
      </c>
      <c r="B41" s="53" t="s">
        <v>217</v>
      </c>
      <c r="C41" s="66" t="s">
        <v>186</v>
      </c>
      <c r="D41" s="66" t="s">
        <v>185</v>
      </c>
      <c r="E41" s="53"/>
      <c r="F41" s="53" t="s">
        <v>111</v>
      </c>
      <c r="G41" s="55" t="s">
        <v>112</v>
      </c>
      <c r="H41" s="56">
        <v>0</v>
      </c>
      <c r="I41" s="56">
        <v>5</v>
      </c>
      <c r="J41" s="57">
        <v>1</v>
      </c>
      <c r="K41" s="58" t="s">
        <v>41</v>
      </c>
      <c r="L41" s="58" t="s">
        <v>23</v>
      </c>
      <c r="M41" s="69"/>
    </row>
    <row r="42" spans="1:13" x14ac:dyDescent="0.25">
      <c r="A42" s="65">
        <v>1</v>
      </c>
      <c r="B42" s="53" t="s">
        <v>218</v>
      </c>
      <c r="C42" s="66" t="s">
        <v>192</v>
      </c>
      <c r="D42" s="66" t="s">
        <v>191</v>
      </c>
      <c r="E42" s="53"/>
      <c r="F42" s="53" t="s">
        <v>140</v>
      </c>
      <c r="G42" s="55" t="s">
        <v>103</v>
      </c>
      <c r="H42" s="56">
        <v>0</v>
      </c>
      <c r="I42" s="56">
        <v>5</v>
      </c>
      <c r="J42" s="57">
        <v>1</v>
      </c>
      <c r="K42" s="58" t="s">
        <v>41</v>
      </c>
      <c r="L42" s="58" t="s">
        <v>23</v>
      </c>
      <c r="M42" s="69"/>
    </row>
    <row r="43" spans="1:13" x14ac:dyDescent="0.25">
      <c r="A43" s="65">
        <v>1</v>
      </c>
      <c r="B43" s="53" t="s">
        <v>219</v>
      </c>
      <c r="C43" s="66" t="s">
        <v>192</v>
      </c>
      <c r="D43" s="66" t="s">
        <v>191</v>
      </c>
      <c r="E43" s="53"/>
      <c r="F43" s="53" t="s">
        <v>251</v>
      </c>
      <c r="G43" s="55" t="s">
        <v>88</v>
      </c>
      <c r="H43" s="56">
        <v>0</v>
      </c>
      <c r="I43" s="56">
        <v>5</v>
      </c>
      <c r="J43" s="57">
        <v>1</v>
      </c>
      <c r="K43" s="58" t="s">
        <v>41</v>
      </c>
      <c r="L43" s="58" t="s">
        <v>23</v>
      </c>
      <c r="M43" s="69"/>
    </row>
    <row r="44" spans="1:13" x14ac:dyDescent="0.25">
      <c r="A44" s="65">
        <v>1</v>
      </c>
      <c r="B44" s="53" t="s">
        <v>220</v>
      </c>
      <c r="C44" s="66" t="s">
        <v>192</v>
      </c>
      <c r="D44" s="66" t="s">
        <v>191</v>
      </c>
      <c r="E44" s="53"/>
      <c r="F44" s="53" t="s">
        <v>93</v>
      </c>
      <c r="G44" s="55" t="s">
        <v>41</v>
      </c>
      <c r="H44" s="56">
        <v>0</v>
      </c>
      <c r="I44" s="56">
        <v>5</v>
      </c>
      <c r="J44" s="57">
        <v>1</v>
      </c>
      <c r="K44" s="58" t="s">
        <v>41</v>
      </c>
      <c r="L44" s="58" t="s">
        <v>23</v>
      </c>
      <c r="M44" s="69"/>
    </row>
    <row r="45" spans="1:13" x14ac:dyDescent="0.25">
      <c r="A45" s="65">
        <v>1</v>
      </c>
      <c r="B45" s="53" t="s">
        <v>221</v>
      </c>
      <c r="C45" s="66" t="s">
        <v>192</v>
      </c>
      <c r="D45" s="66" t="s">
        <v>191</v>
      </c>
      <c r="E45" s="53"/>
      <c r="F45" s="53" t="s">
        <v>252</v>
      </c>
      <c r="G45" s="55" t="s">
        <v>96</v>
      </c>
      <c r="H45" s="56">
        <v>0</v>
      </c>
      <c r="I45" s="56">
        <v>5</v>
      </c>
      <c r="J45" s="57">
        <v>1</v>
      </c>
      <c r="K45" s="58" t="s">
        <v>41</v>
      </c>
      <c r="L45" s="58" t="s">
        <v>23</v>
      </c>
      <c r="M45" s="69"/>
    </row>
    <row r="46" spans="1:13" x14ac:dyDescent="0.25">
      <c r="A46" s="65">
        <v>1</v>
      </c>
      <c r="B46" s="53" t="s">
        <v>222</v>
      </c>
      <c r="C46" s="66" t="s">
        <v>192</v>
      </c>
      <c r="D46" s="66" t="s">
        <v>191</v>
      </c>
      <c r="E46" s="53"/>
      <c r="F46" s="53" t="s">
        <v>98</v>
      </c>
      <c r="G46" s="55" t="s">
        <v>99</v>
      </c>
      <c r="H46" s="56">
        <v>0</v>
      </c>
      <c r="I46" s="56">
        <v>5</v>
      </c>
      <c r="J46" s="57">
        <v>1</v>
      </c>
      <c r="K46" s="58" t="s">
        <v>41</v>
      </c>
      <c r="L46" s="58" t="s">
        <v>23</v>
      </c>
      <c r="M46" s="69"/>
    </row>
    <row r="47" spans="1:13" x14ac:dyDescent="0.25">
      <c r="A47" s="65">
        <v>1</v>
      </c>
      <c r="B47" s="53" t="s">
        <v>223</v>
      </c>
      <c r="C47" s="66" t="s">
        <v>192</v>
      </c>
      <c r="D47" s="66" t="s">
        <v>191</v>
      </c>
      <c r="E47" s="53"/>
      <c r="F47" s="53" t="s">
        <v>101</v>
      </c>
      <c r="G47" s="55" t="s">
        <v>88</v>
      </c>
      <c r="H47" s="56">
        <v>0</v>
      </c>
      <c r="I47" s="56">
        <v>5</v>
      </c>
      <c r="J47" s="57">
        <v>1</v>
      </c>
      <c r="K47" s="58" t="s">
        <v>41</v>
      </c>
      <c r="L47" s="58" t="s">
        <v>23</v>
      </c>
      <c r="M47" s="69"/>
    </row>
    <row r="48" spans="1:13" x14ac:dyDescent="0.25">
      <c r="A48" s="65">
        <v>1</v>
      </c>
      <c r="B48" s="53" t="s">
        <v>224</v>
      </c>
      <c r="C48" s="66" t="s">
        <v>192</v>
      </c>
      <c r="D48" s="66" t="s">
        <v>191</v>
      </c>
      <c r="E48" s="53"/>
      <c r="F48" s="53" t="s">
        <v>254</v>
      </c>
      <c r="G48" s="55" t="s">
        <v>103</v>
      </c>
      <c r="H48" s="56">
        <v>0</v>
      </c>
      <c r="I48" s="56">
        <v>5</v>
      </c>
      <c r="J48" s="57">
        <v>1</v>
      </c>
      <c r="K48" s="58" t="s">
        <v>41</v>
      </c>
      <c r="L48" s="58" t="s">
        <v>23</v>
      </c>
      <c r="M48" s="69"/>
    </row>
    <row r="49" spans="1:13" x14ac:dyDescent="0.25">
      <c r="A49" s="65">
        <v>1</v>
      </c>
      <c r="B49" s="53" t="s">
        <v>225</v>
      </c>
      <c r="C49" s="66" t="s">
        <v>192</v>
      </c>
      <c r="D49" s="66" t="s">
        <v>191</v>
      </c>
      <c r="E49" s="53"/>
      <c r="F49" s="53" t="s">
        <v>105</v>
      </c>
      <c r="G49" s="55" t="s">
        <v>41</v>
      </c>
      <c r="H49" s="56">
        <v>0</v>
      </c>
      <c r="I49" s="56">
        <v>5</v>
      </c>
      <c r="J49" s="57">
        <v>1</v>
      </c>
      <c r="K49" s="58" t="s">
        <v>41</v>
      </c>
      <c r="L49" s="58" t="s">
        <v>23</v>
      </c>
      <c r="M49" s="69"/>
    </row>
    <row r="50" spans="1:13" x14ac:dyDescent="0.25">
      <c r="A50" s="65">
        <v>1</v>
      </c>
      <c r="B50" s="53" t="s">
        <v>226</v>
      </c>
      <c r="C50" s="66" t="s">
        <v>192</v>
      </c>
      <c r="D50" s="66" t="s">
        <v>191</v>
      </c>
      <c r="E50" s="53"/>
      <c r="F50" s="53" t="s">
        <v>253</v>
      </c>
      <c r="G50" s="55" t="s">
        <v>109</v>
      </c>
      <c r="H50" s="56">
        <v>0</v>
      </c>
      <c r="I50" s="56">
        <v>5</v>
      </c>
      <c r="J50" s="57">
        <v>1</v>
      </c>
      <c r="K50" s="58" t="s">
        <v>41</v>
      </c>
      <c r="L50" s="58" t="s">
        <v>23</v>
      </c>
      <c r="M50" s="69"/>
    </row>
    <row r="51" spans="1:13" x14ac:dyDescent="0.25">
      <c r="A51" s="65">
        <v>1</v>
      </c>
      <c r="B51" s="53" t="s">
        <v>227</v>
      </c>
      <c r="C51" s="66" t="s">
        <v>192</v>
      </c>
      <c r="D51" s="66" t="s">
        <v>191</v>
      </c>
      <c r="E51" s="53"/>
      <c r="F51" s="53" t="s">
        <v>142</v>
      </c>
      <c r="G51" s="55" t="s">
        <v>143</v>
      </c>
      <c r="H51" s="56">
        <v>0</v>
      </c>
      <c r="I51" s="56">
        <v>5</v>
      </c>
      <c r="J51" s="57">
        <v>1</v>
      </c>
      <c r="K51" s="58" t="s">
        <v>41</v>
      </c>
      <c r="L51" s="58" t="s">
        <v>23</v>
      </c>
      <c r="M51" s="69"/>
    </row>
    <row r="52" spans="1:13" x14ac:dyDescent="0.25">
      <c r="A52" s="65">
        <v>1</v>
      </c>
      <c r="B52" s="53" t="s">
        <v>228</v>
      </c>
      <c r="C52" s="66" t="s">
        <v>192</v>
      </c>
      <c r="D52" s="66" t="s">
        <v>191</v>
      </c>
      <c r="E52" s="53"/>
      <c r="F52" s="53" t="s">
        <v>111</v>
      </c>
      <c r="G52" s="55" t="s">
        <v>112</v>
      </c>
      <c r="H52" s="56">
        <v>0</v>
      </c>
      <c r="I52" s="56">
        <v>5</v>
      </c>
      <c r="J52" s="57">
        <v>1</v>
      </c>
      <c r="K52" s="58" t="s">
        <v>41</v>
      </c>
      <c r="L52" s="58" t="s">
        <v>23</v>
      </c>
      <c r="M52" s="69"/>
    </row>
    <row r="53" spans="1:13" x14ac:dyDescent="0.25">
      <c r="A53" s="38"/>
      <c r="B53" s="39"/>
      <c r="C53" s="39"/>
      <c r="D53" s="39"/>
      <c r="E53" s="39"/>
      <c r="F53" s="39"/>
      <c r="G53" s="39"/>
      <c r="H53" s="40">
        <f>SUM(H11:H52)</f>
        <v>5</v>
      </c>
      <c r="I53" s="40">
        <f>SUM(I11:I17,I28:I31,I42)</f>
        <v>92</v>
      </c>
      <c r="J53" s="40">
        <f>SUM(J11:J17,J28,J29,J30,J31,J42)</f>
        <v>22</v>
      </c>
      <c r="K53" s="41"/>
      <c r="L53" s="41"/>
      <c r="M53" s="39"/>
    </row>
    <row r="54" spans="1:13" ht="25.5" x14ac:dyDescent="0.25">
      <c r="A54" s="38"/>
      <c r="B54" s="39"/>
      <c r="C54" s="39"/>
      <c r="D54" s="39"/>
      <c r="E54" s="39"/>
      <c r="F54" s="39"/>
      <c r="G54" s="42" t="s">
        <v>25</v>
      </c>
      <c r="H54" s="264">
        <f>SUM(H53:I53)</f>
        <v>97</v>
      </c>
      <c r="I54" s="265"/>
      <c r="J54" s="43"/>
      <c r="K54" s="41"/>
      <c r="L54" s="41"/>
      <c r="M54" s="39"/>
    </row>
    <row r="55" spans="1:13" ht="28.5" x14ac:dyDescent="0.25">
      <c r="A55" s="49">
        <v>2</v>
      </c>
      <c r="B55" s="59" t="s">
        <v>43</v>
      </c>
      <c r="C55" s="59" t="s">
        <v>44</v>
      </c>
      <c r="D55" s="59" t="s">
        <v>45</v>
      </c>
      <c r="E55" s="59"/>
      <c r="F55" s="59" t="s">
        <v>46</v>
      </c>
      <c r="G55" s="60" t="s">
        <v>35</v>
      </c>
      <c r="H55" s="61">
        <v>5</v>
      </c>
      <c r="I55" s="61">
        <v>5</v>
      </c>
      <c r="J55" s="62">
        <v>2</v>
      </c>
      <c r="K55" s="63" t="s">
        <v>24</v>
      </c>
      <c r="L55" s="63" t="s">
        <v>23</v>
      </c>
      <c r="M55" s="59" t="s">
        <v>47</v>
      </c>
    </row>
    <row r="56" spans="1:13" ht="28.5" x14ac:dyDescent="0.25">
      <c r="A56" s="49">
        <v>2</v>
      </c>
      <c r="B56" s="59" t="s">
        <v>48</v>
      </c>
      <c r="C56" s="59" t="s">
        <v>49</v>
      </c>
      <c r="D56" s="59" t="s">
        <v>50</v>
      </c>
      <c r="E56" s="59"/>
      <c r="F56" s="59" t="s">
        <v>250</v>
      </c>
      <c r="G56" s="60" t="s">
        <v>35</v>
      </c>
      <c r="H56" s="61">
        <v>0</v>
      </c>
      <c r="I56" s="61">
        <v>9</v>
      </c>
      <c r="J56" s="62">
        <v>2</v>
      </c>
      <c r="K56" s="63" t="s">
        <v>22</v>
      </c>
      <c r="L56" s="63" t="s">
        <v>23</v>
      </c>
      <c r="M56" s="59" t="s">
        <v>51</v>
      </c>
    </row>
    <row r="57" spans="1:13" ht="28.5" x14ac:dyDescent="0.25">
      <c r="A57" s="49">
        <v>2</v>
      </c>
      <c r="B57" s="59" t="s">
        <v>62</v>
      </c>
      <c r="C57" s="59" t="s">
        <v>63</v>
      </c>
      <c r="D57" s="59" t="s">
        <v>64</v>
      </c>
      <c r="E57" s="59"/>
      <c r="F57" s="59" t="s">
        <v>60</v>
      </c>
      <c r="G57" s="60" t="s">
        <v>35</v>
      </c>
      <c r="H57" s="61">
        <v>0</v>
      </c>
      <c r="I57" s="61">
        <v>5</v>
      </c>
      <c r="J57" s="62">
        <v>2</v>
      </c>
      <c r="K57" s="63" t="s">
        <v>22</v>
      </c>
      <c r="L57" s="63" t="s">
        <v>23</v>
      </c>
      <c r="M57" s="59" t="s">
        <v>65</v>
      </c>
    </row>
    <row r="58" spans="1:13" x14ac:dyDescent="0.25">
      <c r="A58" s="49">
        <v>2</v>
      </c>
      <c r="B58" s="59" t="s">
        <v>70</v>
      </c>
      <c r="C58" s="59" t="s">
        <v>71</v>
      </c>
      <c r="D58" s="67" t="s">
        <v>72</v>
      </c>
      <c r="E58" s="59"/>
      <c r="F58" s="59" t="s">
        <v>55</v>
      </c>
      <c r="G58" s="60" t="s">
        <v>35</v>
      </c>
      <c r="H58" s="61">
        <v>0</v>
      </c>
      <c r="I58" s="61">
        <v>9</v>
      </c>
      <c r="J58" s="62">
        <v>2</v>
      </c>
      <c r="K58" s="63" t="s">
        <v>22</v>
      </c>
      <c r="L58" s="63" t="s">
        <v>23</v>
      </c>
      <c r="M58" s="59" t="s">
        <v>73</v>
      </c>
    </row>
    <row r="59" spans="1:13" x14ac:dyDescent="0.25">
      <c r="A59" s="49">
        <v>2</v>
      </c>
      <c r="B59" s="59" t="s">
        <v>81</v>
      </c>
      <c r="C59" s="59" t="s">
        <v>82</v>
      </c>
      <c r="D59" s="59" t="s">
        <v>83</v>
      </c>
      <c r="E59" s="59"/>
      <c r="F59" s="59" t="s">
        <v>77</v>
      </c>
      <c r="G59" s="60" t="s">
        <v>35</v>
      </c>
      <c r="H59" s="61">
        <v>0</v>
      </c>
      <c r="I59" s="61">
        <v>9</v>
      </c>
      <c r="J59" s="62">
        <v>2</v>
      </c>
      <c r="K59" s="63" t="s">
        <v>22</v>
      </c>
      <c r="L59" s="63" t="s">
        <v>23</v>
      </c>
      <c r="M59" s="59" t="s">
        <v>84</v>
      </c>
    </row>
    <row r="60" spans="1:13" ht="28.5" x14ac:dyDescent="0.25">
      <c r="A60" s="49">
        <v>2</v>
      </c>
      <c r="B60" s="59" t="s">
        <v>78</v>
      </c>
      <c r="C60" s="59" t="s">
        <v>79</v>
      </c>
      <c r="D60" s="59" t="s">
        <v>80</v>
      </c>
      <c r="E60" s="59"/>
      <c r="F60" s="59" t="s">
        <v>34</v>
      </c>
      <c r="G60" s="60" t="s">
        <v>35</v>
      </c>
      <c r="H60" s="61">
        <v>5</v>
      </c>
      <c r="I60" s="61">
        <v>0</v>
      </c>
      <c r="J60" s="62">
        <v>2</v>
      </c>
      <c r="K60" s="63" t="s">
        <v>24</v>
      </c>
      <c r="L60" s="63" t="s">
        <v>23</v>
      </c>
      <c r="M60" s="49"/>
    </row>
    <row r="61" spans="1:13" ht="28.5" x14ac:dyDescent="0.25">
      <c r="A61" s="49">
        <v>2</v>
      </c>
      <c r="B61" s="59" t="s">
        <v>349</v>
      </c>
      <c r="C61" s="59" t="s">
        <v>193</v>
      </c>
      <c r="D61" s="59" t="s">
        <v>194</v>
      </c>
      <c r="E61" s="59" t="s">
        <v>195</v>
      </c>
      <c r="F61" s="59" t="s">
        <v>55</v>
      </c>
      <c r="G61" s="60" t="s">
        <v>35</v>
      </c>
      <c r="H61" s="61">
        <v>0</v>
      </c>
      <c r="I61" s="61">
        <v>9</v>
      </c>
      <c r="J61" s="62">
        <v>2</v>
      </c>
      <c r="K61" s="63" t="s">
        <v>41</v>
      </c>
      <c r="L61" s="63" t="s">
        <v>23</v>
      </c>
      <c r="M61" s="49"/>
    </row>
    <row r="62" spans="1:13" x14ac:dyDescent="0.25">
      <c r="A62" s="49">
        <v>2</v>
      </c>
      <c r="B62" s="59" t="s">
        <v>117</v>
      </c>
      <c r="C62" s="59" t="s">
        <v>119</v>
      </c>
      <c r="D62" s="59" t="s">
        <v>118</v>
      </c>
      <c r="E62" s="59"/>
      <c r="F62" s="59" t="s">
        <v>34</v>
      </c>
      <c r="G62" s="60" t="s">
        <v>35</v>
      </c>
      <c r="H62" s="61">
        <v>0</v>
      </c>
      <c r="I62" s="61">
        <v>5</v>
      </c>
      <c r="J62" s="62">
        <v>2</v>
      </c>
      <c r="K62" s="63" t="s">
        <v>41</v>
      </c>
      <c r="L62" s="63" t="s">
        <v>23</v>
      </c>
      <c r="M62" s="49"/>
    </row>
    <row r="63" spans="1:13" x14ac:dyDescent="0.25">
      <c r="A63" s="49">
        <v>2</v>
      </c>
      <c r="B63" s="77" t="s">
        <v>351</v>
      </c>
      <c r="C63" s="77" t="s">
        <v>121</v>
      </c>
      <c r="D63" s="77" t="s">
        <v>122</v>
      </c>
      <c r="E63" s="77"/>
      <c r="F63" s="77" t="s">
        <v>60</v>
      </c>
      <c r="G63" s="78" t="s">
        <v>35</v>
      </c>
      <c r="H63" s="79"/>
      <c r="I63" s="79"/>
      <c r="J63" s="225">
        <v>10</v>
      </c>
      <c r="K63" s="80" t="s">
        <v>22</v>
      </c>
      <c r="L63" s="80" t="s">
        <v>23</v>
      </c>
      <c r="M63" s="49"/>
    </row>
    <row r="64" spans="1:13" ht="28.5" x14ac:dyDescent="0.25">
      <c r="A64" s="49">
        <v>2</v>
      </c>
      <c r="B64" s="59" t="s">
        <v>229</v>
      </c>
      <c r="C64" s="59" t="s">
        <v>133</v>
      </c>
      <c r="D64" s="59" t="s">
        <v>124</v>
      </c>
      <c r="E64" s="59"/>
      <c r="F64" s="59" t="s">
        <v>140</v>
      </c>
      <c r="G64" s="60" t="s">
        <v>103</v>
      </c>
      <c r="H64" s="61">
        <v>0</v>
      </c>
      <c r="I64" s="61">
        <v>5</v>
      </c>
      <c r="J64" s="62">
        <v>2</v>
      </c>
      <c r="K64" s="63" t="s">
        <v>41</v>
      </c>
      <c r="L64" s="63" t="s">
        <v>23</v>
      </c>
      <c r="M64" s="49"/>
    </row>
    <row r="65" spans="1:13" ht="28.5" x14ac:dyDescent="0.25">
      <c r="A65" s="49">
        <v>2</v>
      </c>
      <c r="B65" s="59" t="s">
        <v>123</v>
      </c>
      <c r="C65" s="59" t="s">
        <v>133</v>
      </c>
      <c r="D65" s="59" t="s">
        <v>124</v>
      </c>
      <c r="E65" s="59"/>
      <c r="F65" s="59" t="s">
        <v>161</v>
      </c>
      <c r="G65" s="60" t="s">
        <v>88</v>
      </c>
      <c r="H65" s="61">
        <v>0</v>
      </c>
      <c r="I65" s="61">
        <v>5</v>
      </c>
      <c r="J65" s="62">
        <v>2</v>
      </c>
      <c r="K65" s="63" t="s">
        <v>41</v>
      </c>
      <c r="L65" s="63" t="s">
        <v>23</v>
      </c>
      <c r="M65" s="49"/>
    </row>
    <row r="66" spans="1:13" ht="28.5" x14ac:dyDescent="0.25">
      <c r="A66" s="49">
        <v>2</v>
      </c>
      <c r="B66" s="59" t="s">
        <v>126</v>
      </c>
      <c r="C66" s="59" t="s">
        <v>133</v>
      </c>
      <c r="D66" s="59" t="s">
        <v>124</v>
      </c>
      <c r="E66" s="59"/>
      <c r="F66" s="59" t="s">
        <v>93</v>
      </c>
      <c r="G66" s="60" t="s">
        <v>41</v>
      </c>
      <c r="H66" s="61">
        <v>0</v>
      </c>
      <c r="I66" s="61">
        <v>5</v>
      </c>
      <c r="J66" s="62">
        <v>2</v>
      </c>
      <c r="K66" s="63" t="s">
        <v>41</v>
      </c>
      <c r="L66" s="63" t="s">
        <v>23</v>
      </c>
      <c r="M66" s="49"/>
    </row>
    <row r="67" spans="1:13" ht="28.5" x14ac:dyDescent="0.25">
      <c r="A67" s="49">
        <v>2</v>
      </c>
      <c r="B67" s="59" t="s">
        <v>137</v>
      </c>
      <c r="C67" s="59" t="s">
        <v>133</v>
      </c>
      <c r="D67" s="59" t="s">
        <v>124</v>
      </c>
      <c r="E67" s="59"/>
      <c r="F67" s="59" t="s">
        <v>252</v>
      </c>
      <c r="G67" s="60" t="s">
        <v>96</v>
      </c>
      <c r="H67" s="61">
        <v>0</v>
      </c>
      <c r="I67" s="61">
        <v>5</v>
      </c>
      <c r="J67" s="62">
        <v>2</v>
      </c>
      <c r="K67" s="63" t="s">
        <v>41</v>
      </c>
      <c r="L67" s="63" t="s">
        <v>23</v>
      </c>
      <c r="M67" s="49"/>
    </row>
    <row r="68" spans="1:13" ht="28.5" x14ac:dyDescent="0.25">
      <c r="A68" s="49">
        <v>2</v>
      </c>
      <c r="B68" s="59" t="s">
        <v>127</v>
      </c>
      <c r="C68" s="59" t="s">
        <v>133</v>
      </c>
      <c r="D68" s="59" t="s">
        <v>124</v>
      </c>
      <c r="E68" s="59"/>
      <c r="F68" s="59" t="s">
        <v>98</v>
      </c>
      <c r="G68" s="60" t="s">
        <v>99</v>
      </c>
      <c r="H68" s="61">
        <v>0</v>
      </c>
      <c r="I68" s="61">
        <v>5</v>
      </c>
      <c r="J68" s="62">
        <v>2</v>
      </c>
      <c r="K68" s="63" t="s">
        <v>41</v>
      </c>
      <c r="L68" s="63" t="s">
        <v>23</v>
      </c>
      <c r="M68" s="49"/>
    </row>
    <row r="69" spans="1:13" ht="28.5" x14ac:dyDescent="0.25">
      <c r="A69" s="49">
        <v>2</v>
      </c>
      <c r="B69" s="59" t="s">
        <v>128</v>
      </c>
      <c r="C69" s="59" t="s">
        <v>133</v>
      </c>
      <c r="D69" s="59" t="s">
        <v>124</v>
      </c>
      <c r="E69" s="59"/>
      <c r="F69" s="59" t="s">
        <v>161</v>
      </c>
      <c r="G69" s="60" t="s">
        <v>88</v>
      </c>
      <c r="H69" s="61">
        <v>0</v>
      </c>
      <c r="I69" s="61">
        <v>5</v>
      </c>
      <c r="J69" s="62">
        <v>2</v>
      </c>
      <c r="K69" s="63" t="s">
        <v>41</v>
      </c>
      <c r="L69" s="63" t="s">
        <v>23</v>
      </c>
      <c r="M69" s="49"/>
    </row>
    <row r="70" spans="1:13" ht="28.5" x14ac:dyDescent="0.25">
      <c r="A70" s="49">
        <v>2</v>
      </c>
      <c r="B70" s="59" t="s">
        <v>230</v>
      </c>
      <c r="C70" s="59" t="s">
        <v>133</v>
      </c>
      <c r="D70" s="59" t="s">
        <v>124</v>
      </c>
      <c r="E70" s="59"/>
      <c r="F70" s="59" t="s">
        <v>254</v>
      </c>
      <c r="G70" s="60" t="s">
        <v>103</v>
      </c>
      <c r="H70" s="61">
        <v>0</v>
      </c>
      <c r="I70" s="61">
        <v>5</v>
      </c>
      <c r="J70" s="62">
        <v>2</v>
      </c>
      <c r="K70" s="63" t="s">
        <v>41</v>
      </c>
      <c r="L70" s="63" t="s">
        <v>23</v>
      </c>
      <c r="M70" s="49"/>
    </row>
    <row r="71" spans="1:13" ht="28.5" x14ac:dyDescent="0.25">
      <c r="A71" s="49">
        <v>2</v>
      </c>
      <c r="B71" s="59" t="s">
        <v>129</v>
      </c>
      <c r="C71" s="59" t="s">
        <v>133</v>
      </c>
      <c r="D71" s="59" t="s">
        <v>124</v>
      </c>
      <c r="E71" s="59"/>
      <c r="F71" s="59" t="s">
        <v>105</v>
      </c>
      <c r="G71" s="60" t="s">
        <v>41</v>
      </c>
      <c r="H71" s="61">
        <v>0</v>
      </c>
      <c r="I71" s="61">
        <v>5</v>
      </c>
      <c r="J71" s="62">
        <v>2</v>
      </c>
      <c r="K71" s="63" t="s">
        <v>41</v>
      </c>
      <c r="L71" s="63" t="s">
        <v>23</v>
      </c>
      <c r="M71" s="49"/>
    </row>
    <row r="72" spans="1:13" ht="28.5" x14ac:dyDescent="0.25">
      <c r="A72" s="49">
        <v>2</v>
      </c>
      <c r="B72" s="59" t="s">
        <v>131</v>
      </c>
      <c r="C72" s="59" t="s">
        <v>133</v>
      </c>
      <c r="D72" s="59" t="s">
        <v>124</v>
      </c>
      <c r="E72" s="59"/>
      <c r="F72" s="59" t="s">
        <v>253</v>
      </c>
      <c r="G72" s="60" t="s">
        <v>109</v>
      </c>
      <c r="H72" s="61">
        <v>0</v>
      </c>
      <c r="I72" s="61">
        <v>5</v>
      </c>
      <c r="J72" s="62">
        <v>2</v>
      </c>
      <c r="K72" s="63" t="s">
        <v>41</v>
      </c>
      <c r="L72" s="63" t="s">
        <v>23</v>
      </c>
      <c r="M72" s="49"/>
    </row>
    <row r="73" spans="1:13" ht="28.5" x14ac:dyDescent="0.25">
      <c r="A73" s="49">
        <v>2</v>
      </c>
      <c r="B73" s="59" t="s">
        <v>231</v>
      </c>
      <c r="C73" s="59" t="s">
        <v>133</v>
      </c>
      <c r="D73" s="59" t="s">
        <v>124</v>
      </c>
      <c r="E73" s="59"/>
      <c r="F73" s="59" t="s">
        <v>142</v>
      </c>
      <c r="G73" s="60" t="s">
        <v>143</v>
      </c>
      <c r="H73" s="61">
        <v>0</v>
      </c>
      <c r="I73" s="61">
        <v>5</v>
      </c>
      <c r="J73" s="62">
        <v>2</v>
      </c>
      <c r="K73" s="63" t="s">
        <v>41</v>
      </c>
      <c r="L73" s="63" t="s">
        <v>23</v>
      </c>
      <c r="M73" s="49"/>
    </row>
    <row r="74" spans="1:13" ht="28.5" x14ac:dyDescent="0.25">
      <c r="A74" s="49">
        <v>2</v>
      </c>
      <c r="B74" s="59" t="s">
        <v>132</v>
      </c>
      <c r="C74" s="59" t="s">
        <v>133</v>
      </c>
      <c r="D74" s="59" t="s">
        <v>124</v>
      </c>
      <c r="E74" s="59"/>
      <c r="F74" s="59" t="s">
        <v>111</v>
      </c>
      <c r="G74" s="60" t="s">
        <v>112</v>
      </c>
      <c r="H74" s="61">
        <v>0</v>
      </c>
      <c r="I74" s="61">
        <v>5</v>
      </c>
      <c r="J74" s="62">
        <v>2</v>
      </c>
      <c r="K74" s="63" t="s">
        <v>41</v>
      </c>
      <c r="L74" s="63" t="s">
        <v>23</v>
      </c>
      <c r="M74" s="49"/>
    </row>
    <row r="75" spans="1:13" x14ac:dyDescent="0.25">
      <c r="A75" s="38"/>
      <c r="B75" s="39"/>
      <c r="C75" s="39"/>
      <c r="D75" s="39"/>
      <c r="E75" s="39"/>
      <c r="F75" s="39"/>
      <c r="G75" s="39"/>
      <c r="H75" s="44">
        <f>SUM(H55:H74)</f>
        <v>10</v>
      </c>
      <c r="I75" s="44">
        <f>SUM(I55:I64)</f>
        <v>56</v>
      </c>
      <c r="J75" s="44">
        <f>SUM(J55:J64)</f>
        <v>28</v>
      </c>
      <c r="K75" s="41"/>
      <c r="L75" s="41"/>
      <c r="M75" s="39"/>
    </row>
    <row r="76" spans="1:13" ht="25.5" x14ac:dyDescent="0.25">
      <c r="A76" s="38"/>
      <c r="B76" s="39"/>
      <c r="C76" s="39"/>
      <c r="D76" s="39"/>
      <c r="E76" s="39"/>
      <c r="F76" s="39"/>
      <c r="G76" s="42" t="s">
        <v>25</v>
      </c>
      <c r="H76" s="259">
        <f>SUM(H75:I75)</f>
        <v>66</v>
      </c>
      <c r="I76" s="260"/>
      <c r="J76" s="44"/>
      <c r="K76" s="41"/>
      <c r="L76" s="41"/>
      <c r="M76" s="39"/>
    </row>
    <row r="77" spans="1:13" x14ac:dyDescent="0.25">
      <c r="A77" s="34"/>
      <c r="B77" s="36"/>
      <c r="C77" s="36"/>
      <c r="D77" s="36"/>
      <c r="E77" s="36"/>
      <c r="F77" s="36"/>
      <c r="G77" s="35"/>
      <c r="H77" s="35"/>
      <c r="I77" s="35"/>
      <c r="J77" s="35"/>
      <c r="K77" s="35"/>
      <c r="L77" s="45"/>
      <c r="M77" s="37"/>
    </row>
  </sheetData>
  <mergeCells count="18">
    <mergeCell ref="H76:I76"/>
    <mergeCell ref="E9:E10"/>
    <mergeCell ref="F9:F10"/>
    <mergeCell ref="G9:G10"/>
    <mergeCell ref="H9:I9"/>
    <mergeCell ref="J9:J10"/>
    <mergeCell ref="K9:K10"/>
    <mergeCell ref="L9:L10"/>
    <mergeCell ref="M9:M10"/>
    <mergeCell ref="H54:I54"/>
    <mergeCell ref="E1:F1"/>
    <mergeCell ref="C2:C5"/>
    <mergeCell ref="A9:A10"/>
    <mergeCell ref="B9:B10"/>
    <mergeCell ref="C9:C10"/>
    <mergeCell ref="D9:D10"/>
    <mergeCell ref="D2:H2"/>
    <mergeCell ref="D3:H3"/>
  </mergeCells>
  <pageMargins left="0.31496062992125984" right="0.31496062992125984" top="0.15748031496062992" bottom="0.35433070866141736" header="0.31496062992125984" footer="0.31496062992125984"/>
  <pageSetup paperSize="9" scale="6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30"/>
  <sheetViews>
    <sheetView workbookViewId="0">
      <selection activeCell="B31" sqref="B31"/>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2.7109375" customWidth="1"/>
  </cols>
  <sheetData>
    <row r="1" spans="1:13" x14ac:dyDescent="0.25">
      <c r="A1" s="1"/>
      <c r="B1" s="2"/>
      <c r="C1" s="48"/>
      <c r="D1" s="50" t="s">
        <v>0</v>
      </c>
      <c r="E1" s="256" t="s">
        <v>263</v>
      </c>
      <c r="F1" s="257"/>
      <c r="G1" s="51"/>
      <c r="H1" s="3"/>
      <c r="I1" s="3"/>
      <c r="J1" s="4" t="s">
        <v>1</v>
      </c>
      <c r="K1" s="52"/>
      <c r="L1" s="262" t="s">
        <v>136</v>
      </c>
      <c r="M1" s="262"/>
    </row>
    <row r="2" spans="1:13" s="10" customFormat="1" x14ac:dyDescent="0.25">
      <c r="A2" s="6"/>
      <c r="B2" s="2"/>
      <c r="C2" s="247"/>
      <c r="D2" s="268" t="s">
        <v>232</v>
      </c>
      <c r="E2" s="268"/>
      <c r="F2" s="268"/>
      <c r="G2" s="268"/>
      <c r="H2" s="3"/>
      <c r="I2" s="3"/>
      <c r="J2" s="3"/>
      <c r="K2" s="3"/>
      <c r="L2" s="3"/>
      <c r="M2" s="9"/>
    </row>
    <row r="3" spans="1:13" x14ac:dyDescent="0.25">
      <c r="A3" s="1"/>
      <c r="B3" s="2"/>
      <c r="C3" s="247"/>
      <c r="D3" s="11" t="s">
        <v>2</v>
      </c>
      <c r="E3" s="11" t="s">
        <v>30</v>
      </c>
      <c r="F3" s="12"/>
      <c r="G3" s="2"/>
      <c r="H3" s="3"/>
      <c r="I3" s="3"/>
      <c r="J3" s="13"/>
      <c r="K3" s="14"/>
      <c r="L3" s="14"/>
      <c r="M3" s="9"/>
    </row>
    <row r="4" spans="1:13" x14ac:dyDescent="0.25">
      <c r="A4" s="1"/>
      <c r="B4" s="2"/>
      <c r="C4" s="247"/>
      <c r="D4" s="11" t="s">
        <v>4</v>
      </c>
      <c r="E4" s="15">
        <v>60</v>
      </c>
      <c r="F4" s="16"/>
      <c r="G4" s="2"/>
      <c r="H4" s="3"/>
      <c r="I4" s="17"/>
      <c r="J4" s="18"/>
      <c r="K4" s="17"/>
      <c r="L4" s="19"/>
      <c r="M4" s="20" t="s">
        <v>5</v>
      </c>
    </row>
    <row r="5" spans="1:13" x14ac:dyDescent="0.25">
      <c r="A5" s="1"/>
      <c r="B5" s="2"/>
      <c r="C5" s="21"/>
      <c r="D5" s="16" t="s">
        <v>6</v>
      </c>
      <c r="E5" s="16" t="s">
        <v>234</v>
      </c>
      <c r="F5" s="16"/>
      <c r="G5" s="2"/>
      <c r="H5" s="3"/>
      <c r="I5" s="22"/>
      <c r="J5" s="18"/>
      <c r="K5" s="17" t="s">
        <v>7</v>
      </c>
      <c r="L5" s="19"/>
      <c r="M5" s="20">
        <f>SUM(H24,H30)</f>
        <v>129</v>
      </c>
    </row>
    <row r="6" spans="1:13" x14ac:dyDescent="0.25">
      <c r="A6" s="1"/>
      <c r="B6" s="2"/>
      <c r="C6" s="21"/>
      <c r="D6" s="23"/>
      <c r="E6" s="23"/>
      <c r="F6" s="24"/>
      <c r="G6" s="2"/>
      <c r="H6" s="3"/>
      <c r="I6" s="3"/>
      <c r="J6" s="25"/>
      <c r="K6" s="5"/>
      <c r="L6" s="25"/>
      <c r="M6" s="103"/>
    </row>
    <row r="7" spans="1:13" ht="15" customHeight="1" x14ac:dyDescent="0.25">
      <c r="A7" s="27" t="s">
        <v>26</v>
      </c>
      <c r="B7" s="28"/>
      <c r="C7" s="29"/>
      <c r="D7" s="28"/>
      <c r="E7" s="28"/>
      <c r="F7" s="28"/>
      <c r="G7" s="23"/>
      <c r="H7" s="22"/>
      <c r="I7" s="30"/>
      <c r="J7" s="31"/>
      <c r="K7" s="23"/>
      <c r="L7" s="31"/>
      <c r="M7" s="23"/>
    </row>
    <row r="8" spans="1:13" ht="44.25" customHeight="1" x14ac:dyDescent="0.25">
      <c r="A8" s="229" t="s">
        <v>8</v>
      </c>
      <c r="B8" s="230" t="s">
        <v>9</v>
      </c>
      <c r="C8" s="230" t="s">
        <v>10</v>
      </c>
      <c r="D8" s="231" t="s">
        <v>11</v>
      </c>
      <c r="E8" s="231" t="s">
        <v>12</v>
      </c>
      <c r="F8" s="231" t="s">
        <v>13</v>
      </c>
      <c r="G8" s="230" t="s">
        <v>14</v>
      </c>
      <c r="H8" s="232" t="s">
        <v>15</v>
      </c>
      <c r="I8" s="233"/>
      <c r="J8" s="234" t="s">
        <v>16</v>
      </c>
      <c r="K8" s="230" t="s">
        <v>17</v>
      </c>
      <c r="L8" s="230" t="s">
        <v>18</v>
      </c>
      <c r="M8" s="228" t="s">
        <v>19</v>
      </c>
    </row>
    <row r="9" spans="1:13" ht="26.25" customHeight="1" x14ac:dyDescent="0.25">
      <c r="A9" s="252"/>
      <c r="B9" s="253"/>
      <c r="C9" s="253"/>
      <c r="D9" s="254"/>
      <c r="E9" s="254"/>
      <c r="F9" s="254"/>
      <c r="G9" s="253"/>
      <c r="H9" s="32" t="s">
        <v>20</v>
      </c>
      <c r="I9" s="33" t="s">
        <v>21</v>
      </c>
      <c r="J9" s="255"/>
      <c r="K9" s="253"/>
      <c r="L9" s="253"/>
      <c r="M9" s="251"/>
    </row>
    <row r="10" spans="1:13" x14ac:dyDescent="0.25">
      <c r="A10" s="34">
        <v>1</v>
      </c>
      <c r="B10" s="53" t="s">
        <v>31</v>
      </c>
      <c r="C10" s="53" t="s">
        <v>32</v>
      </c>
      <c r="D10" s="53" t="s">
        <v>33</v>
      </c>
      <c r="E10" s="53"/>
      <c r="F10" s="53" t="s">
        <v>34</v>
      </c>
      <c r="G10" s="55" t="s">
        <v>35</v>
      </c>
      <c r="H10" s="56">
        <v>5</v>
      </c>
      <c r="I10" s="56">
        <v>5</v>
      </c>
      <c r="J10" s="57">
        <v>2</v>
      </c>
      <c r="K10" s="58" t="s">
        <v>22</v>
      </c>
      <c r="L10" s="58" t="s">
        <v>23</v>
      </c>
      <c r="M10" s="53" t="s">
        <v>36</v>
      </c>
    </row>
    <row r="11" spans="1:13" x14ac:dyDescent="0.25">
      <c r="A11" s="34">
        <v>1</v>
      </c>
      <c r="B11" s="53" t="s">
        <v>37</v>
      </c>
      <c r="C11" s="53" t="s">
        <v>38</v>
      </c>
      <c r="D11" s="53" t="s">
        <v>39</v>
      </c>
      <c r="E11" s="53"/>
      <c r="F11" s="53" t="s">
        <v>40</v>
      </c>
      <c r="G11" s="55" t="s">
        <v>35</v>
      </c>
      <c r="H11" s="56">
        <v>0</v>
      </c>
      <c r="I11" s="56">
        <v>9</v>
      </c>
      <c r="J11" s="57">
        <v>2</v>
      </c>
      <c r="K11" s="58" t="s">
        <v>41</v>
      </c>
      <c r="L11" s="58" t="s">
        <v>23</v>
      </c>
      <c r="M11" s="53" t="s">
        <v>42</v>
      </c>
    </row>
    <row r="12" spans="1:13" ht="28.5" x14ac:dyDescent="0.25">
      <c r="A12" s="34">
        <v>1</v>
      </c>
      <c r="B12" s="53" t="s">
        <v>52</v>
      </c>
      <c r="C12" s="53" t="s">
        <v>53</v>
      </c>
      <c r="D12" s="66" t="s">
        <v>54</v>
      </c>
      <c r="E12" s="53"/>
      <c r="F12" s="53" t="s">
        <v>55</v>
      </c>
      <c r="G12" s="55" t="s">
        <v>35</v>
      </c>
      <c r="H12" s="56">
        <v>0</v>
      </c>
      <c r="I12" s="56">
        <v>9</v>
      </c>
      <c r="J12" s="57">
        <v>2</v>
      </c>
      <c r="K12" s="58" t="s">
        <v>22</v>
      </c>
      <c r="L12" s="58" t="s">
        <v>23</v>
      </c>
      <c r="M12" s="53" t="s">
        <v>56</v>
      </c>
    </row>
    <row r="13" spans="1:13" x14ac:dyDescent="0.25">
      <c r="A13" s="34">
        <v>1</v>
      </c>
      <c r="B13" s="53" t="s">
        <v>57</v>
      </c>
      <c r="C13" s="53" t="s">
        <v>58</v>
      </c>
      <c r="D13" s="53" t="s">
        <v>59</v>
      </c>
      <c r="E13" s="53"/>
      <c r="F13" s="53" t="s">
        <v>60</v>
      </c>
      <c r="G13" s="55" t="s">
        <v>35</v>
      </c>
      <c r="H13" s="56">
        <v>0</v>
      </c>
      <c r="I13" s="56">
        <v>9</v>
      </c>
      <c r="J13" s="57">
        <v>2</v>
      </c>
      <c r="K13" s="58" t="s">
        <v>22</v>
      </c>
      <c r="L13" s="58" t="s">
        <v>23</v>
      </c>
      <c r="M13" s="53" t="s">
        <v>61</v>
      </c>
    </row>
    <row r="14" spans="1:13" ht="30.75" x14ac:dyDescent="0.25">
      <c r="A14" s="34">
        <v>1</v>
      </c>
      <c r="B14" s="53" t="s">
        <v>66</v>
      </c>
      <c r="C14" s="66" t="s">
        <v>69</v>
      </c>
      <c r="D14" s="53" t="s">
        <v>67</v>
      </c>
      <c r="E14" s="53"/>
      <c r="F14" s="69" t="s">
        <v>250</v>
      </c>
      <c r="G14" s="55" t="s">
        <v>35</v>
      </c>
      <c r="H14" s="56">
        <v>0</v>
      </c>
      <c r="I14" s="56">
        <v>9</v>
      </c>
      <c r="J14" s="57">
        <v>2</v>
      </c>
      <c r="K14" s="58" t="s">
        <v>22</v>
      </c>
      <c r="L14" s="58" t="s">
        <v>23</v>
      </c>
      <c r="M14" s="53" t="s">
        <v>68</v>
      </c>
    </row>
    <row r="15" spans="1:13" ht="28.5" x14ac:dyDescent="0.25">
      <c r="A15" s="34">
        <v>1</v>
      </c>
      <c r="B15" s="53" t="s">
        <v>74</v>
      </c>
      <c r="C15" s="53" t="s">
        <v>75</v>
      </c>
      <c r="D15" s="68" t="s">
        <v>76</v>
      </c>
      <c r="E15" s="53"/>
      <c r="F15" s="53" t="s">
        <v>77</v>
      </c>
      <c r="G15" s="55" t="s">
        <v>35</v>
      </c>
      <c r="H15" s="56">
        <v>0</v>
      </c>
      <c r="I15" s="56">
        <v>9</v>
      </c>
      <c r="J15" s="57">
        <v>2</v>
      </c>
      <c r="K15" s="58" t="s">
        <v>22</v>
      </c>
      <c r="L15" s="58" t="s">
        <v>23</v>
      </c>
      <c r="M15" s="53"/>
    </row>
    <row r="16" spans="1:13" ht="28.5" x14ac:dyDescent="0.25">
      <c r="A16" s="34">
        <v>1</v>
      </c>
      <c r="B16" s="69" t="s">
        <v>43</v>
      </c>
      <c r="C16" s="69" t="s">
        <v>44</v>
      </c>
      <c r="D16" s="69" t="s">
        <v>45</v>
      </c>
      <c r="E16" s="69"/>
      <c r="F16" s="69" t="s">
        <v>46</v>
      </c>
      <c r="G16" s="70" t="s">
        <v>35</v>
      </c>
      <c r="H16" s="71">
        <v>5</v>
      </c>
      <c r="I16" s="71">
        <v>5</v>
      </c>
      <c r="J16" s="72">
        <v>2</v>
      </c>
      <c r="K16" s="73" t="s">
        <v>24</v>
      </c>
      <c r="L16" s="73" t="s">
        <v>23</v>
      </c>
      <c r="M16" s="69" t="s">
        <v>47</v>
      </c>
    </row>
    <row r="17" spans="1:13" ht="28.5" x14ac:dyDescent="0.25">
      <c r="A17" s="34">
        <v>1</v>
      </c>
      <c r="B17" s="69" t="s">
        <v>48</v>
      </c>
      <c r="C17" s="69" t="s">
        <v>49</v>
      </c>
      <c r="D17" s="69" t="s">
        <v>50</v>
      </c>
      <c r="E17" s="69"/>
      <c r="F17" s="69" t="s">
        <v>250</v>
      </c>
      <c r="G17" s="70" t="s">
        <v>35</v>
      </c>
      <c r="H17" s="71">
        <v>0</v>
      </c>
      <c r="I17" s="71">
        <v>9</v>
      </c>
      <c r="J17" s="72">
        <v>2</v>
      </c>
      <c r="K17" s="73" t="s">
        <v>22</v>
      </c>
      <c r="L17" s="73" t="s">
        <v>23</v>
      </c>
      <c r="M17" s="69" t="s">
        <v>51</v>
      </c>
    </row>
    <row r="18" spans="1:13" ht="28.5" x14ac:dyDescent="0.25">
      <c r="A18" s="34">
        <v>1</v>
      </c>
      <c r="B18" s="69" t="s">
        <v>62</v>
      </c>
      <c r="C18" s="69" t="s">
        <v>63</v>
      </c>
      <c r="D18" s="69" t="s">
        <v>64</v>
      </c>
      <c r="E18" s="69"/>
      <c r="F18" s="69" t="s">
        <v>60</v>
      </c>
      <c r="G18" s="70" t="s">
        <v>35</v>
      </c>
      <c r="H18" s="71">
        <v>0</v>
      </c>
      <c r="I18" s="71">
        <v>5</v>
      </c>
      <c r="J18" s="72">
        <v>2</v>
      </c>
      <c r="K18" s="73" t="s">
        <v>22</v>
      </c>
      <c r="L18" s="73" t="s">
        <v>23</v>
      </c>
      <c r="M18" s="69" t="s">
        <v>65</v>
      </c>
    </row>
    <row r="19" spans="1:13" x14ac:dyDescent="0.25">
      <c r="A19" s="34">
        <v>1</v>
      </c>
      <c r="B19" s="69" t="s">
        <v>70</v>
      </c>
      <c r="C19" s="69" t="s">
        <v>71</v>
      </c>
      <c r="D19" s="100" t="s">
        <v>72</v>
      </c>
      <c r="E19" s="69"/>
      <c r="F19" s="69" t="s">
        <v>55</v>
      </c>
      <c r="G19" s="70" t="s">
        <v>35</v>
      </c>
      <c r="H19" s="71">
        <v>0</v>
      </c>
      <c r="I19" s="71">
        <v>9</v>
      </c>
      <c r="J19" s="72">
        <v>2</v>
      </c>
      <c r="K19" s="73" t="s">
        <v>22</v>
      </c>
      <c r="L19" s="73" t="s">
        <v>23</v>
      </c>
      <c r="M19" s="69" t="s">
        <v>73</v>
      </c>
    </row>
    <row r="20" spans="1:13" x14ac:dyDescent="0.25">
      <c r="A20" s="34">
        <v>1</v>
      </c>
      <c r="B20" s="69" t="s">
        <v>81</v>
      </c>
      <c r="C20" s="69" t="s">
        <v>82</v>
      </c>
      <c r="D20" s="69" t="s">
        <v>83</v>
      </c>
      <c r="E20" s="69"/>
      <c r="F20" s="69" t="s">
        <v>77</v>
      </c>
      <c r="G20" s="70" t="s">
        <v>35</v>
      </c>
      <c r="H20" s="71">
        <v>0</v>
      </c>
      <c r="I20" s="71">
        <v>9</v>
      </c>
      <c r="J20" s="72">
        <v>2</v>
      </c>
      <c r="K20" s="73" t="s">
        <v>22</v>
      </c>
      <c r="L20" s="73" t="s">
        <v>23</v>
      </c>
      <c r="M20" s="69" t="s">
        <v>84</v>
      </c>
    </row>
    <row r="21" spans="1:13" ht="28.5" x14ac:dyDescent="0.25">
      <c r="A21" s="34">
        <v>1</v>
      </c>
      <c r="B21" s="69" t="s">
        <v>78</v>
      </c>
      <c r="C21" s="69" t="s">
        <v>79</v>
      </c>
      <c r="D21" s="69" t="s">
        <v>80</v>
      </c>
      <c r="E21" s="69"/>
      <c r="F21" s="69" t="s">
        <v>34</v>
      </c>
      <c r="G21" s="70" t="s">
        <v>35</v>
      </c>
      <c r="H21" s="71">
        <v>5</v>
      </c>
      <c r="I21" s="71">
        <v>0</v>
      </c>
      <c r="J21" s="72">
        <v>2</v>
      </c>
      <c r="K21" s="73" t="s">
        <v>24</v>
      </c>
      <c r="L21" s="73" t="s">
        <v>23</v>
      </c>
      <c r="M21" s="101"/>
    </row>
    <row r="22" spans="1:13" ht="28.5" x14ac:dyDescent="0.25">
      <c r="A22" s="34">
        <v>1</v>
      </c>
      <c r="B22" s="36"/>
      <c r="C22" s="69" t="s">
        <v>114</v>
      </c>
      <c r="D22" s="69" t="s">
        <v>115</v>
      </c>
      <c r="E22" s="69"/>
      <c r="F22" s="69"/>
      <c r="G22" s="70"/>
      <c r="H22" s="71">
        <v>0</v>
      </c>
      <c r="I22" s="71">
        <v>5</v>
      </c>
      <c r="J22" s="72">
        <v>2</v>
      </c>
      <c r="K22" s="73"/>
      <c r="L22" s="73" t="s">
        <v>116</v>
      </c>
      <c r="M22" s="37"/>
    </row>
    <row r="23" spans="1:13" x14ac:dyDescent="0.25">
      <c r="A23" s="38"/>
      <c r="B23" s="39"/>
      <c r="C23" s="39"/>
      <c r="D23" s="39"/>
      <c r="E23" s="39"/>
      <c r="F23" s="39"/>
      <c r="G23" s="39"/>
      <c r="H23" s="40">
        <f>SUM(H10:H22)</f>
        <v>15</v>
      </c>
      <c r="I23" s="40">
        <f>SUM(I10:I22)</f>
        <v>92</v>
      </c>
      <c r="J23" s="40">
        <f>SUM(J10:J22)</f>
        <v>26</v>
      </c>
      <c r="K23" s="41"/>
      <c r="L23" s="41"/>
      <c r="M23" s="39"/>
    </row>
    <row r="24" spans="1:13" ht="25.5" x14ac:dyDescent="0.25">
      <c r="A24" s="38"/>
      <c r="B24" s="39"/>
      <c r="C24" s="39"/>
      <c r="D24" s="39"/>
      <c r="E24" s="39"/>
      <c r="F24" s="39"/>
      <c r="G24" s="42" t="s">
        <v>25</v>
      </c>
      <c r="H24" s="259">
        <f>SUM(H23:I23)</f>
        <v>107</v>
      </c>
      <c r="I24" s="260"/>
      <c r="J24" s="43"/>
      <c r="K24" s="41"/>
      <c r="L24" s="41"/>
      <c r="M24" s="39"/>
    </row>
    <row r="25" spans="1:13" x14ac:dyDescent="0.25">
      <c r="A25" s="49">
        <v>2</v>
      </c>
      <c r="B25" s="59" t="s">
        <v>120</v>
      </c>
      <c r="C25" s="59" t="s">
        <v>121</v>
      </c>
      <c r="D25" s="59" t="s">
        <v>122</v>
      </c>
      <c r="E25" s="59"/>
      <c r="F25" s="59" t="s">
        <v>60</v>
      </c>
      <c r="G25" s="60" t="s">
        <v>35</v>
      </c>
      <c r="H25" s="61"/>
      <c r="I25" s="61"/>
      <c r="J25" s="62">
        <v>20</v>
      </c>
      <c r="K25" s="63" t="s">
        <v>22</v>
      </c>
      <c r="L25" s="63" t="s">
        <v>23</v>
      </c>
      <c r="M25" s="49"/>
    </row>
    <row r="26" spans="1:13" x14ac:dyDescent="0.25">
      <c r="A26" s="49">
        <v>2</v>
      </c>
      <c r="B26" s="59" t="s">
        <v>117</v>
      </c>
      <c r="C26" s="59" t="s">
        <v>119</v>
      </c>
      <c r="D26" s="59" t="s">
        <v>118</v>
      </c>
      <c r="E26" s="59"/>
      <c r="F26" s="59" t="s">
        <v>34</v>
      </c>
      <c r="G26" s="60" t="s">
        <v>35</v>
      </c>
      <c r="H26" s="61">
        <v>0</v>
      </c>
      <c r="I26" s="61">
        <v>5</v>
      </c>
      <c r="J26" s="62">
        <v>2</v>
      </c>
      <c r="K26" s="63" t="s">
        <v>41</v>
      </c>
      <c r="L26" s="63" t="s">
        <v>23</v>
      </c>
      <c r="M26" s="49"/>
    </row>
    <row r="27" spans="1:13" ht="28.5" x14ac:dyDescent="0.25">
      <c r="A27" s="49">
        <v>2</v>
      </c>
      <c r="B27" s="59" t="s">
        <v>354</v>
      </c>
      <c r="C27" s="59" t="s">
        <v>133</v>
      </c>
      <c r="D27" s="59" t="s">
        <v>124</v>
      </c>
      <c r="E27" s="59"/>
      <c r="F27" s="59" t="s">
        <v>163</v>
      </c>
      <c r="G27" s="60" t="s">
        <v>164</v>
      </c>
      <c r="H27" s="61">
        <v>0</v>
      </c>
      <c r="I27" s="61">
        <v>17</v>
      </c>
      <c r="J27" s="62">
        <v>4</v>
      </c>
      <c r="K27" s="63" t="s">
        <v>41</v>
      </c>
      <c r="L27" s="63" t="s">
        <v>23</v>
      </c>
      <c r="M27" s="49"/>
    </row>
    <row r="28" spans="1:13" ht="28.5" x14ac:dyDescent="0.25">
      <c r="A28" s="49">
        <v>2</v>
      </c>
      <c r="B28" s="59" t="s">
        <v>355</v>
      </c>
      <c r="C28" s="59" t="s">
        <v>133</v>
      </c>
      <c r="D28" s="59" t="s">
        <v>124</v>
      </c>
      <c r="E28" s="59"/>
      <c r="F28" s="59" t="s">
        <v>240</v>
      </c>
      <c r="G28" s="60" t="s">
        <v>239</v>
      </c>
      <c r="H28" s="61">
        <v>0</v>
      </c>
      <c r="I28" s="61">
        <v>17</v>
      </c>
      <c r="J28" s="62">
        <v>4</v>
      </c>
      <c r="K28" s="63" t="s">
        <v>41</v>
      </c>
      <c r="L28" s="63" t="s">
        <v>23</v>
      </c>
      <c r="M28" s="49"/>
    </row>
    <row r="29" spans="1:13" x14ac:dyDescent="0.25">
      <c r="A29" s="38"/>
      <c r="B29" s="39"/>
      <c r="C29" s="39"/>
      <c r="D29" s="39"/>
      <c r="E29" s="39"/>
      <c r="F29" s="39"/>
      <c r="G29" s="39"/>
      <c r="H29" s="44">
        <f>SUM(H25:H28)</f>
        <v>0</v>
      </c>
      <c r="I29" s="44">
        <f>SUM(I25:I27)</f>
        <v>22</v>
      </c>
      <c r="J29" s="44">
        <f>SUM(J25:J27)</f>
        <v>26</v>
      </c>
      <c r="K29" s="41"/>
      <c r="L29" s="41"/>
      <c r="M29" s="39"/>
    </row>
    <row r="30" spans="1:13" ht="25.5" x14ac:dyDescent="0.25">
      <c r="A30" s="38"/>
      <c r="B30" s="39"/>
      <c r="C30" s="39"/>
      <c r="D30" s="39"/>
      <c r="E30" s="39"/>
      <c r="F30" s="39"/>
      <c r="G30" s="42" t="s">
        <v>25</v>
      </c>
      <c r="H30" s="259">
        <f>SUM(H29:I29)</f>
        <v>22</v>
      </c>
      <c r="I30" s="260"/>
      <c r="J30" s="44"/>
      <c r="K30" s="41"/>
      <c r="L30" s="41"/>
      <c r="M30" s="39"/>
    </row>
  </sheetData>
  <mergeCells count="18">
    <mergeCell ref="H24:I24"/>
    <mergeCell ref="D2:G2"/>
    <mergeCell ref="H30:I30"/>
    <mergeCell ref="L1:M1"/>
    <mergeCell ref="C2:C4"/>
    <mergeCell ref="F8:F9"/>
    <mergeCell ref="G8:G9"/>
    <mergeCell ref="H8:I8"/>
    <mergeCell ref="J8:J9"/>
    <mergeCell ref="K8:K9"/>
    <mergeCell ref="L8:L9"/>
    <mergeCell ref="M8:M9"/>
    <mergeCell ref="E1:F1"/>
    <mergeCell ref="A8:A9"/>
    <mergeCell ref="B8:B9"/>
    <mergeCell ref="C8:C9"/>
    <mergeCell ref="D8:D9"/>
    <mergeCell ref="E8:E9"/>
  </mergeCells>
  <pageMargins left="0.31496062992125984" right="0.31496062992125984" top="0.74803149606299213" bottom="0.74803149606299213" header="0.31496062992125984" footer="0.31496062992125984"/>
  <pageSetup paperSize="9" scale="6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opLeftCell="A19" workbookViewId="0">
      <selection activeCell="D1" sqref="D1"/>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1.85546875" customWidth="1"/>
  </cols>
  <sheetData>
    <row r="1" spans="1:14" x14ac:dyDescent="0.25">
      <c r="A1" s="1"/>
      <c r="B1" s="2"/>
      <c r="C1" s="48"/>
      <c r="D1" s="50" t="s">
        <v>0</v>
      </c>
      <c r="E1" s="256" t="s">
        <v>263</v>
      </c>
      <c r="F1" s="257"/>
      <c r="G1" s="51"/>
      <c r="H1" s="3"/>
      <c r="I1" s="3"/>
      <c r="J1" s="4" t="s">
        <v>1</v>
      </c>
      <c r="K1" s="52"/>
      <c r="L1" s="2" t="s">
        <v>136</v>
      </c>
      <c r="M1" s="2"/>
      <c r="N1" s="2"/>
    </row>
    <row r="2" spans="1:14" s="10" customFormat="1" x14ac:dyDescent="0.25">
      <c r="A2" s="6"/>
      <c r="B2" s="2"/>
      <c r="C2" s="247"/>
      <c r="D2" s="268" t="s">
        <v>233</v>
      </c>
      <c r="E2" s="268"/>
      <c r="F2" s="268"/>
      <c r="G2" s="268"/>
      <c r="H2" s="3"/>
      <c r="I2" s="3"/>
      <c r="J2" s="3"/>
      <c r="K2" s="3"/>
      <c r="L2" s="3"/>
      <c r="M2" s="9"/>
    </row>
    <row r="3" spans="1:14" x14ac:dyDescent="0.25">
      <c r="A3" s="1"/>
      <c r="B3" s="2"/>
      <c r="C3" s="247"/>
      <c r="D3" s="11" t="s">
        <v>2</v>
      </c>
      <c r="E3" s="11" t="s">
        <v>135</v>
      </c>
      <c r="F3" s="12"/>
      <c r="G3" s="2"/>
      <c r="H3" s="3"/>
      <c r="I3" s="3"/>
      <c r="J3" s="13"/>
      <c r="K3" s="14"/>
      <c r="L3" s="14"/>
      <c r="M3" s="9"/>
    </row>
    <row r="4" spans="1:14" x14ac:dyDescent="0.25">
      <c r="A4" s="1"/>
      <c r="B4" s="2"/>
      <c r="C4" s="247"/>
      <c r="D4" s="11" t="s">
        <v>4</v>
      </c>
      <c r="E4" s="15">
        <v>90</v>
      </c>
      <c r="F4" s="16"/>
      <c r="G4" s="2"/>
      <c r="H4" s="3"/>
      <c r="I4" s="17"/>
      <c r="J4" s="18"/>
      <c r="K4" s="17"/>
      <c r="L4" s="19"/>
      <c r="M4" s="20" t="s">
        <v>5</v>
      </c>
    </row>
    <row r="5" spans="1:14" x14ac:dyDescent="0.25">
      <c r="A5" s="1"/>
      <c r="B5" s="2"/>
      <c r="C5" s="21"/>
      <c r="D5" s="16" t="s">
        <v>6</v>
      </c>
      <c r="E5" s="16" t="s">
        <v>234</v>
      </c>
      <c r="F5" s="16"/>
      <c r="G5" s="2"/>
      <c r="H5" s="3"/>
      <c r="I5" s="22"/>
      <c r="J5" s="18"/>
      <c r="K5" s="17" t="s">
        <v>7</v>
      </c>
      <c r="L5" s="19"/>
      <c r="M5" s="20">
        <f>SUM(H22,H33,H43)</f>
        <v>176</v>
      </c>
    </row>
    <row r="6" spans="1:14" x14ac:dyDescent="0.25">
      <c r="A6" s="1"/>
      <c r="B6" s="2"/>
      <c r="C6" s="21"/>
      <c r="D6" s="23"/>
      <c r="E6" s="23"/>
      <c r="F6" s="24"/>
      <c r="G6" s="2"/>
      <c r="H6" s="3"/>
      <c r="I6" s="3"/>
      <c r="J6" s="25"/>
      <c r="K6" s="5"/>
      <c r="L6" s="25"/>
      <c r="M6" s="103"/>
    </row>
    <row r="7" spans="1:14" ht="15" customHeight="1" x14ac:dyDescent="0.25">
      <c r="A7" s="27" t="s">
        <v>26</v>
      </c>
      <c r="B7" s="28"/>
      <c r="C7" s="29"/>
      <c r="D7" s="28"/>
      <c r="E7" s="28"/>
      <c r="F7" s="28"/>
      <c r="G7" s="23"/>
      <c r="H7" s="22"/>
      <c r="I7" s="30"/>
      <c r="J7" s="31"/>
      <c r="K7" s="23"/>
      <c r="L7" s="31"/>
      <c r="M7" s="23"/>
    </row>
    <row r="8" spans="1:14" ht="44.25" customHeight="1" x14ac:dyDescent="0.25">
      <c r="A8" s="229" t="s">
        <v>8</v>
      </c>
      <c r="B8" s="230" t="s">
        <v>9</v>
      </c>
      <c r="C8" s="230" t="s">
        <v>10</v>
      </c>
      <c r="D8" s="231" t="s">
        <v>11</v>
      </c>
      <c r="E8" s="231" t="s">
        <v>12</v>
      </c>
      <c r="F8" s="231" t="s">
        <v>13</v>
      </c>
      <c r="G8" s="230" t="s">
        <v>14</v>
      </c>
      <c r="H8" s="232" t="s">
        <v>15</v>
      </c>
      <c r="I8" s="233"/>
      <c r="J8" s="234" t="s">
        <v>16</v>
      </c>
      <c r="K8" s="230" t="s">
        <v>17</v>
      </c>
      <c r="L8" s="230" t="s">
        <v>18</v>
      </c>
      <c r="M8" s="228" t="s">
        <v>19</v>
      </c>
    </row>
    <row r="9" spans="1:14" ht="26.25" customHeight="1" x14ac:dyDescent="0.25">
      <c r="A9" s="252"/>
      <c r="B9" s="253"/>
      <c r="C9" s="253"/>
      <c r="D9" s="254"/>
      <c r="E9" s="254"/>
      <c r="F9" s="254"/>
      <c r="G9" s="253"/>
      <c r="H9" s="32" t="s">
        <v>20</v>
      </c>
      <c r="I9" s="33" t="s">
        <v>21</v>
      </c>
      <c r="J9" s="255"/>
      <c r="K9" s="253"/>
      <c r="L9" s="253"/>
      <c r="M9" s="251"/>
    </row>
    <row r="10" spans="1:14" x14ac:dyDescent="0.25">
      <c r="A10" s="34">
        <v>1</v>
      </c>
      <c r="B10" s="53" t="s">
        <v>31</v>
      </c>
      <c r="C10" s="53" t="s">
        <v>32</v>
      </c>
      <c r="D10" s="53" t="s">
        <v>33</v>
      </c>
      <c r="E10" s="53"/>
      <c r="F10" s="53" t="s">
        <v>34</v>
      </c>
      <c r="G10" s="55" t="s">
        <v>35</v>
      </c>
      <c r="H10" s="56">
        <v>5</v>
      </c>
      <c r="I10" s="56">
        <v>5</v>
      </c>
      <c r="J10" s="57">
        <v>2</v>
      </c>
      <c r="K10" s="58" t="s">
        <v>22</v>
      </c>
      <c r="L10" s="58" t="s">
        <v>23</v>
      </c>
      <c r="M10" s="53" t="s">
        <v>36</v>
      </c>
    </row>
    <row r="11" spans="1:14" x14ac:dyDescent="0.25">
      <c r="A11" s="34">
        <v>1</v>
      </c>
      <c r="B11" s="53" t="s">
        <v>37</v>
      </c>
      <c r="C11" s="53" t="s">
        <v>38</v>
      </c>
      <c r="D11" s="53" t="s">
        <v>39</v>
      </c>
      <c r="E11" s="53"/>
      <c r="F11" s="53" t="s">
        <v>40</v>
      </c>
      <c r="G11" s="55" t="s">
        <v>35</v>
      </c>
      <c r="H11" s="56">
        <v>0</v>
      </c>
      <c r="I11" s="56">
        <v>9</v>
      </c>
      <c r="J11" s="57">
        <v>2</v>
      </c>
      <c r="K11" s="58" t="s">
        <v>41</v>
      </c>
      <c r="L11" s="58" t="s">
        <v>23</v>
      </c>
      <c r="M11" s="53" t="s">
        <v>42</v>
      </c>
    </row>
    <row r="12" spans="1:14" ht="28.5" x14ac:dyDescent="0.25">
      <c r="A12" s="34">
        <v>1</v>
      </c>
      <c r="B12" s="53" t="s">
        <v>52</v>
      </c>
      <c r="C12" s="53" t="s">
        <v>53</v>
      </c>
      <c r="D12" s="66" t="s">
        <v>54</v>
      </c>
      <c r="E12" s="53"/>
      <c r="F12" s="53" t="s">
        <v>55</v>
      </c>
      <c r="G12" s="55" t="s">
        <v>35</v>
      </c>
      <c r="H12" s="56">
        <v>0</v>
      </c>
      <c r="I12" s="56">
        <v>9</v>
      </c>
      <c r="J12" s="57">
        <v>2</v>
      </c>
      <c r="K12" s="58" t="s">
        <v>22</v>
      </c>
      <c r="L12" s="58" t="s">
        <v>23</v>
      </c>
      <c r="M12" s="53" t="s">
        <v>56</v>
      </c>
    </row>
    <row r="13" spans="1:14" x14ac:dyDescent="0.25">
      <c r="A13" s="34">
        <v>1</v>
      </c>
      <c r="B13" s="53" t="s">
        <v>57</v>
      </c>
      <c r="C13" s="53" t="s">
        <v>58</v>
      </c>
      <c r="D13" s="53" t="s">
        <v>59</v>
      </c>
      <c r="E13" s="53"/>
      <c r="F13" s="53" t="s">
        <v>60</v>
      </c>
      <c r="G13" s="55" t="s">
        <v>35</v>
      </c>
      <c r="H13" s="56">
        <v>0</v>
      </c>
      <c r="I13" s="56">
        <v>9</v>
      </c>
      <c r="J13" s="57">
        <v>2</v>
      </c>
      <c r="K13" s="58" t="s">
        <v>22</v>
      </c>
      <c r="L13" s="58" t="s">
        <v>23</v>
      </c>
      <c r="M13" s="53" t="s">
        <v>61</v>
      </c>
    </row>
    <row r="14" spans="1:14" ht="30.75" x14ac:dyDescent="0.25">
      <c r="A14" s="34">
        <v>1</v>
      </c>
      <c r="B14" s="53" t="s">
        <v>66</v>
      </c>
      <c r="C14" s="66" t="s">
        <v>69</v>
      </c>
      <c r="D14" s="53" t="s">
        <v>67</v>
      </c>
      <c r="E14" s="53"/>
      <c r="F14" s="69" t="s">
        <v>250</v>
      </c>
      <c r="G14" s="55" t="s">
        <v>35</v>
      </c>
      <c r="H14" s="56">
        <v>0</v>
      </c>
      <c r="I14" s="56">
        <v>9</v>
      </c>
      <c r="J14" s="57">
        <v>2</v>
      </c>
      <c r="K14" s="58" t="s">
        <v>22</v>
      </c>
      <c r="L14" s="58" t="s">
        <v>23</v>
      </c>
      <c r="M14" s="53" t="s">
        <v>68</v>
      </c>
    </row>
    <row r="15" spans="1:14" ht="28.5" x14ac:dyDescent="0.25">
      <c r="A15" s="34">
        <v>1</v>
      </c>
      <c r="B15" s="53" t="s">
        <v>74</v>
      </c>
      <c r="C15" s="53" t="s">
        <v>75</v>
      </c>
      <c r="D15" s="68" t="s">
        <v>76</v>
      </c>
      <c r="E15" s="53"/>
      <c r="F15" s="53" t="s">
        <v>77</v>
      </c>
      <c r="G15" s="55" t="s">
        <v>35</v>
      </c>
      <c r="H15" s="56">
        <v>0</v>
      </c>
      <c r="I15" s="56">
        <v>9</v>
      </c>
      <c r="J15" s="57">
        <v>2</v>
      </c>
      <c r="K15" s="58" t="s">
        <v>22</v>
      </c>
      <c r="L15" s="58" t="s">
        <v>23</v>
      </c>
      <c r="M15" s="53"/>
    </row>
    <row r="16" spans="1:14" ht="28.5" x14ac:dyDescent="0.25">
      <c r="A16" s="65">
        <v>1</v>
      </c>
      <c r="B16" s="53" t="s">
        <v>181</v>
      </c>
      <c r="C16" s="53" t="s">
        <v>182</v>
      </c>
      <c r="D16" s="53" t="s">
        <v>183</v>
      </c>
      <c r="E16" s="53"/>
      <c r="F16" s="53" t="s">
        <v>46</v>
      </c>
      <c r="G16" s="55" t="s">
        <v>35</v>
      </c>
      <c r="H16" s="56">
        <v>0</v>
      </c>
      <c r="I16" s="56">
        <v>9</v>
      </c>
      <c r="J16" s="57">
        <v>2</v>
      </c>
      <c r="K16" s="58" t="s">
        <v>41</v>
      </c>
      <c r="L16" s="58" t="s">
        <v>23</v>
      </c>
      <c r="M16" s="37"/>
    </row>
    <row r="17" spans="1:13" x14ac:dyDescent="0.25">
      <c r="A17" s="65">
        <v>1</v>
      </c>
      <c r="B17" s="53" t="s">
        <v>238</v>
      </c>
      <c r="C17" s="66" t="s">
        <v>186</v>
      </c>
      <c r="D17" s="66" t="s">
        <v>185</v>
      </c>
      <c r="E17" s="53"/>
      <c r="F17" s="53" t="s">
        <v>163</v>
      </c>
      <c r="G17" s="55" t="s">
        <v>164</v>
      </c>
      <c r="H17" s="56">
        <v>0</v>
      </c>
      <c r="I17" s="56">
        <v>5</v>
      </c>
      <c r="J17" s="57">
        <v>1</v>
      </c>
      <c r="K17" s="58" t="s">
        <v>41</v>
      </c>
      <c r="L17" s="58" t="s">
        <v>23</v>
      </c>
      <c r="M17" s="37"/>
    </row>
    <row r="18" spans="1:13" x14ac:dyDescent="0.25">
      <c r="A18" s="65">
        <v>1</v>
      </c>
      <c r="B18" s="53" t="s">
        <v>246</v>
      </c>
      <c r="C18" s="66" t="s">
        <v>186</v>
      </c>
      <c r="D18" s="66" t="s">
        <v>185</v>
      </c>
      <c r="E18" s="53"/>
      <c r="F18" s="53" t="s">
        <v>240</v>
      </c>
      <c r="G18" s="55" t="s">
        <v>239</v>
      </c>
      <c r="H18" s="56">
        <v>0</v>
      </c>
      <c r="I18" s="56">
        <v>5</v>
      </c>
      <c r="J18" s="57">
        <v>1</v>
      </c>
      <c r="K18" s="58" t="s">
        <v>41</v>
      </c>
      <c r="L18" s="58" t="s">
        <v>23</v>
      </c>
      <c r="M18" s="37"/>
    </row>
    <row r="19" spans="1:13" x14ac:dyDescent="0.25">
      <c r="A19" s="34">
        <v>1</v>
      </c>
      <c r="B19" s="53" t="s">
        <v>241</v>
      </c>
      <c r="C19" s="66" t="s">
        <v>192</v>
      </c>
      <c r="D19" s="66" t="s">
        <v>243</v>
      </c>
      <c r="E19" s="53"/>
      <c r="F19" s="53" t="s">
        <v>163</v>
      </c>
      <c r="G19" s="55" t="s">
        <v>164</v>
      </c>
      <c r="H19" s="56">
        <v>0</v>
      </c>
      <c r="I19" s="56">
        <v>5</v>
      </c>
      <c r="J19" s="57">
        <v>1</v>
      </c>
      <c r="K19" s="58" t="s">
        <v>41</v>
      </c>
      <c r="L19" s="58" t="s">
        <v>23</v>
      </c>
      <c r="M19" s="37"/>
    </row>
    <row r="20" spans="1:13" x14ac:dyDescent="0.25">
      <c r="A20" s="34">
        <v>1</v>
      </c>
      <c r="B20" s="53" t="s">
        <v>245</v>
      </c>
      <c r="C20" s="66" t="s">
        <v>242</v>
      </c>
      <c r="D20" s="66" t="s">
        <v>243</v>
      </c>
      <c r="E20" s="53"/>
      <c r="F20" s="53" t="s">
        <v>240</v>
      </c>
      <c r="G20" s="55" t="s">
        <v>239</v>
      </c>
      <c r="H20" s="56">
        <v>0</v>
      </c>
      <c r="I20" s="56">
        <v>5</v>
      </c>
      <c r="J20" s="57">
        <v>1</v>
      </c>
      <c r="K20" s="58" t="s">
        <v>41</v>
      </c>
      <c r="L20" s="58" t="s">
        <v>23</v>
      </c>
      <c r="M20" s="37"/>
    </row>
    <row r="21" spans="1:13" x14ac:dyDescent="0.25">
      <c r="A21" s="38"/>
      <c r="B21" s="39"/>
      <c r="C21" s="39"/>
      <c r="D21" s="39"/>
      <c r="E21" s="39"/>
      <c r="F21" s="39"/>
      <c r="G21" s="39"/>
      <c r="H21" s="40">
        <f>SUM(H10:H20)</f>
        <v>5</v>
      </c>
      <c r="I21" s="40">
        <f>SUM(I10:I17, I19)</f>
        <v>69</v>
      </c>
      <c r="J21" s="40">
        <f>SUM(J10:J18)</f>
        <v>16</v>
      </c>
      <c r="K21" s="41"/>
      <c r="L21" s="41"/>
      <c r="M21" s="39"/>
    </row>
    <row r="22" spans="1:13" ht="25.5" x14ac:dyDescent="0.25">
      <c r="A22" s="38"/>
      <c r="B22" s="39"/>
      <c r="C22" s="39"/>
      <c r="D22" s="39"/>
      <c r="E22" s="39"/>
      <c r="F22" s="39"/>
      <c r="G22" s="42" t="s">
        <v>25</v>
      </c>
      <c r="H22" s="259">
        <f>SUM(H21:I21)</f>
        <v>74</v>
      </c>
      <c r="I22" s="260"/>
      <c r="J22" s="43"/>
      <c r="K22" s="41"/>
      <c r="L22" s="41"/>
      <c r="M22" s="39"/>
    </row>
    <row r="23" spans="1:13" ht="28.5" x14ac:dyDescent="0.25">
      <c r="A23" s="49">
        <v>2</v>
      </c>
      <c r="B23" s="59" t="s">
        <v>43</v>
      </c>
      <c r="C23" s="59" t="s">
        <v>44</v>
      </c>
      <c r="D23" s="59" t="s">
        <v>45</v>
      </c>
      <c r="E23" s="59"/>
      <c r="F23" s="59" t="s">
        <v>46</v>
      </c>
      <c r="G23" s="60" t="s">
        <v>35</v>
      </c>
      <c r="H23" s="61">
        <v>5</v>
      </c>
      <c r="I23" s="61">
        <v>5</v>
      </c>
      <c r="J23" s="62">
        <v>2</v>
      </c>
      <c r="K23" s="63" t="s">
        <v>24</v>
      </c>
      <c r="L23" s="63" t="s">
        <v>23</v>
      </c>
      <c r="M23" s="59" t="s">
        <v>47</v>
      </c>
    </row>
    <row r="24" spans="1:13" ht="28.5" x14ac:dyDescent="0.25">
      <c r="A24" s="49">
        <v>2</v>
      </c>
      <c r="B24" s="59" t="s">
        <v>48</v>
      </c>
      <c r="C24" s="59" t="s">
        <v>49</v>
      </c>
      <c r="D24" s="59" t="s">
        <v>50</v>
      </c>
      <c r="E24" s="59"/>
      <c r="F24" s="59" t="s">
        <v>250</v>
      </c>
      <c r="G24" s="60" t="s">
        <v>35</v>
      </c>
      <c r="H24" s="61">
        <v>0</v>
      </c>
      <c r="I24" s="61">
        <v>9</v>
      </c>
      <c r="J24" s="62">
        <v>2</v>
      </c>
      <c r="K24" s="63" t="s">
        <v>22</v>
      </c>
      <c r="L24" s="63" t="s">
        <v>23</v>
      </c>
      <c r="M24" s="59" t="s">
        <v>51</v>
      </c>
    </row>
    <row r="25" spans="1:13" ht="28.5" x14ac:dyDescent="0.25">
      <c r="A25" s="49">
        <v>2</v>
      </c>
      <c r="B25" s="59" t="s">
        <v>62</v>
      </c>
      <c r="C25" s="59" t="s">
        <v>63</v>
      </c>
      <c r="D25" s="59" t="s">
        <v>64</v>
      </c>
      <c r="E25" s="59"/>
      <c r="F25" s="59" t="s">
        <v>60</v>
      </c>
      <c r="G25" s="60" t="s">
        <v>35</v>
      </c>
      <c r="H25" s="61">
        <v>0</v>
      </c>
      <c r="I25" s="61">
        <v>5</v>
      </c>
      <c r="J25" s="62">
        <v>2</v>
      </c>
      <c r="K25" s="63" t="s">
        <v>22</v>
      </c>
      <c r="L25" s="63" t="s">
        <v>23</v>
      </c>
      <c r="M25" s="59" t="s">
        <v>65</v>
      </c>
    </row>
    <row r="26" spans="1:13" x14ac:dyDescent="0.25">
      <c r="A26" s="49">
        <v>2</v>
      </c>
      <c r="B26" s="59" t="s">
        <v>70</v>
      </c>
      <c r="C26" s="59" t="s">
        <v>71</v>
      </c>
      <c r="D26" s="67" t="s">
        <v>72</v>
      </c>
      <c r="E26" s="59"/>
      <c r="F26" s="59" t="s">
        <v>55</v>
      </c>
      <c r="G26" s="60" t="s">
        <v>35</v>
      </c>
      <c r="H26" s="61">
        <v>0</v>
      </c>
      <c r="I26" s="61">
        <v>9</v>
      </c>
      <c r="J26" s="62">
        <v>2</v>
      </c>
      <c r="K26" s="63" t="s">
        <v>22</v>
      </c>
      <c r="L26" s="63" t="s">
        <v>23</v>
      </c>
      <c r="M26" s="59" t="s">
        <v>73</v>
      </c>
    </row>
    <row r="27" spans="1:13" x14ac:dyDescent="0.25">
      <c r="A27" s="49">
        <v>2</v>
      </c>
      <c r="B27" s="59" t="s">
        <v>81</v>
      </c>
      <c r="C27" s="59" t="s">
        <v>82</v>
      </c>
      <c r="D27" s="59" t="s">
        <v>83</v>
      </c>
      <c r="E27" s="59"/>
      <c r="F27" s="59" t="s">
        <v>77</v>
      </c>
      <c r="G27" s="60" t="s">
        <v>35</v>
      </c>
      <c r="H27" s="61">
        <v>0</v>
      </c>
      <c r="I27" s="61">
        <v>9</v>
      </c>
      <c r="J27" s="62">
        <v>2</v>
      </c>
      <c r="K27" s="63" t="s">
        <v>22</v>
      </c>
      <c r="L27" s="63" t="s">
        <v>23</v>
      </c>
      <c r="M27" s="59" t="s">
        <v>84</v>
      </c>
    </row>
    <row r="28" spans="1:13" ht="28.5" x14ac:dyDescent="0.25">
      <c r="A28" s="49">
        <v>2</v>
      </c>
      <c r="B28" s="59" t="s">
        <v>78</v>
      </c>
      <c r="C28" s="59" t="s">
        <v>79</v>
      </c>
      <c r="D28" s="59" t="s">
        <v>80</v>
      </c>
      <c r="E28" s="59"/>
      <c r="F28" s="59" t="s">
        <v>34</v>
      </c>
      <c r="G28" s="60" t="s">
        <v>35</v>
      </c>
      <c r="H28" s="61">
        <v>5</v>
      </c>
      <c r="I28" s="61">
        <v>0</v>
      </c>
      <c r="J28" s="62">
        <v>2</v>
      </c>
      <c r="K28" s="63" t="s">
        <v>24</v>
      </c>
      <c r="L28" s="63" t="s">
        <v>23</v>
      </c>
      <c r="M28" s="49"/>
    </row>
    <row r="29" spans="1:13" ht="28.5" x14ac:dyDescent="0.25">
      <c r="A29" s="89">
        <v>2</v>
      </c>
      <c r="B29" s="59" t="s">
        <v>187</v>
      </c>
      <c r="C29" s="59" t="s">
        <v>188</v>
      </c>
      <c r="D29" s="59" t="s">
        <v>189</v>
      </c>
      <c r="E29" s="59" t="s">
        <v>181</v>
      </c>
      <c r="F29" s="59" t="s">
        <v>40</v>
      </c>
      <c r="G29" s="60" t="s">
        <v>35</v>
      </c>
      <c r="H29" s="61">
        <v>0</v>
      </c>
      <c r="I29" s="61">
        <v>9</v>
      </c>
      <c r="J29" s="62">
        <v>2</v>
      </c>
      <c r="K29" s="63" t="s">
        <v>41</v>
      </c>
      <c r="L29" s="63" t="s">
        <v>23</v>
      </c>
      <c r="M29" s="49"/>
    </row>
    <row r="30" spans="1:13" x14ac:dyDescent="0.25">
      <c r="A30" s="54">
        <v>2</v>
      </c>
      <c r="B30" s="59" t="s">
        <v>357</v>
      </c>
      <c r="C30" s="59" t="s">
        <v>206</v>
      </c>
      <c r="D30" s="59" t="s">
        <v>86</v>
      </c>
      <c r="E30" s="59"/>
      <c r="F30" s="59" t="s">
        <v>163</v>
      </c>
      <c r="G30" s="60" t="s">
        <v>164</v>
      </c>
      <c r="H30" s="61">
        <v>0</v>
      </c>
      <c r="I30" s="61">
        <v>17</v>
      </c>
      <c r="J30" s="62">
        <v>4</v>
      </c>
      <c r="K30" s="63" t="s">
        <v>22</v>
      </c>
      <c r="L30" s="63" t="s">
        <v>23</v>
      </c>
      <c r="M30" s="49"/>
    </row>
    <row r="31" spans="1:13" x14ac:dyDescent="0.25">
      <c r="A31" s="54">
        <v>2</v>
      </c>
      <c r="B31" s="59" t="s">
        <v>358</v>
      </c>
      <c r="C31" s="59" t="s">
        <v>206</v>
      </c>
      <c r="D31" s="59" t="s">
        <v>86</v>
      </c>
      <c r="E31" s="59"/>
      <c r="F31" s="59" t="s">
        <v>240</v>
      </c>
      <c r="G31" s="60" t="s">
        <v>239</v>
      </c>
      <c r="H31" s="61">
        <v>0</v>
      </c>
      <c r="I31" s="61">
        <v>17</v>
      </c>
      <c r="J31" s="62">
        <v>4</v>
      </c>
      <c r="K31" s="63" t="s">
        <v>22</v>
      </c>
      <c r="L31" s="63" t="s">
        <v>23</v>
      </c>
      <c r="M31" s="49"/>
    </row>
    <row r="32" spans="1:13" x14ac:dyDescent="0.25">
      <c r="A32" s="38"/>
      <c r="B32" s="39"/>
      <c r="C32" s="39"/>
      <c r="D32" s="39"/>
      <c r="E32" s="39"/>
      <c r="F32" s="39"/>
      <c r="G32" s="39"/>
      <c r="H32" s="44">
        <f>SUM(H23:H30)</f>
        <v>10</v>
      </c>
      <c r="I32" s="44">
        <f>SUM(I23:I30)</f>
        <v>63</v>
      </c>
      <c r="J32" s="44">
        <f>SUM(J23:J30)</f>
        <v>18</v>
      </c>
      <c r="K32" s="41"/>
      <c r="L32" s="41"/>
      <c r="M32" s="39"/>
    </row>
    <row r="33" spans="1:13" ht="25.5" x14ac:dyDescent="0.25">
      <c r="A33" s="38"/>
      <c r="B33" s="39"/>
      <c r="C33" s="39"/>
      <c r="D33" s="39"/>
      <c r="E33" s="39"/>
      <c r="F33" s="39"/>
      <c r="G33" s="42" t="s">
        <v>25</v>
      </c>
      <c r="H33" s="259">
        <f>SUM(H32:I32)</f>
        <v>73</v>
      </c>
      <c r="I33" s="260"/>
      <c r="J33" s="44"/>
      <c r="K33" s="41"/>
      <c r="L33" s="41"/>
      <c r="M33" s="39"/>
    </row>
    <row r="34" spans="1:13" ht="28.5" x14ac:dyDescent="0.25">
      <c r="A34" s="34">
        <v>3</v>
      </c>
      <c r="B34" s="69"/>
      <c r="C34" s="69" t="s">
        <v>114</v>
      </c>
      <c r="D34" s="69" t="s">
        <v>115</v>
      </c>
      <c r="E34" s="69"/>
      <c r="F34" s="69"/>
      <c r="G34" s="70"/>
      <c r="H34" s="71">
        <v>0</v>
      </c>
      <c r="I34" s="71">
        <v>5</v>
      </c>
      <c r="J34" s="72">
        <v>2</v>
      </c>
      <c r="K34" s="73"/>
      <c r="L34" s="73" t="s">
        <v>116</v>
      </c>
      <c r="M34" s="37"/>
    </row>
    <row r="35" spans="1:13" x14ac:dyDescent="0.25">
      <c r="A35" s="34">
        <v>3</v>
      </c>
      <c r="B35" s="69" t="s">
        <v>117</v>
      </c>
      <c r="C35" s="69" t="s">
        <v>119</v>
      </c>
      <c r="D35" s="69" t="s">
        <v>118</v>
      </c>
      <c r="E35" s="69"/>
      <c r="F35" s="69" t="s">
        <v>34</v>
      </c>
      <c r="G35" s="70" t="s">
        <v>35</v>
      </c>
      <c r="H35" s="71">
        <v>0</v>
      </c>
      <c r="I35" s="71">
        <v>5</v>
      </c>
      <c r="J35" s="72">
        <v>2</v>
      </c>
      <c r="K35" s="73" t="s">
        <v>41</v>
      </c>
      <c r="L35" s="73" t="s">
        <v>23</v>
      </c>
      <c r="M35" s="37"/>
    </row>
    <row r="36" spans="1:13" ht="28.5" x14ac:dyDescent="0.25">
      <c r="A36" s="34">
        <v>3</v>
      </c>
      <c r="B36" s="69" t="s">
        <v>244</v>
      </c>
      <c r="C36" s="69" t="s">
        <v>133</v>
      </c>
      <c r="D36" s="69" t="s">
        <v>124</v>
      </c>
      <c r="E36" s="69"/>
      <c r="F36" s="69" t="s">
        <v>163</v>
      </c>
      <c r="G36" s="70" t="s">
        <v>164</v>
      </c>
      <c r="H36" s="71">
        <v>0</v>
      </c>
      <c r="I36" s="71">
        <v>5</v>
      </c>
      <c r="J36" s="72">
        <v>2</v>
      </c>
      <c r="K36" s="73" t="s">
        <v>41</v>
      </c>
      <c r="L36" s="73" t="s">
        <v>23</v>
      </c>
      <c r="M36" s="37"/>
    </row>
    <row r="37" spans="1:13" ht="28.5" x14ac:dyDescent="0.25">
      <c r="A37" s="34">
        <v>3</v>
      </c>
      <c r="B37" s="69" t="s">
        <v>247</v>
      </c>
      <c r="C37" s="69" t="s">
        <v>133</v>
      </c>
      <c r="D37" s="69" t="s">
        <v>124</v>
      </c>
      <c r="E37" s="69"/>
      <c r="F37" s="69" t="s">
        <v>240</v>
      </c>
      <c r="G37" s="70" t="s">
        <v>239</v>
      </c>
      <c r="H37" s="71">
        <v>0</v>
      </c>
      <c r="I37" s="71">
        <v>5</v>
      </c>
      <c r="J37" s="72">
        <v>2</v>
      </c>
      <c r="K37" s="73" t="s">
        <v>41</v>
      </c>
      <c r="L37" s="73" t="s">
        <v>23</v>
      </c>
      <c r="M37" s="37"/>
    </row>
    <row r="38" spans="1:13" ht="28.5" x14ac:dyDescent="0.25">
      <c r="A38" s="34">
        <v>3</v>
      </c>
      <c r="B38" s="69" t="s">
        <v>349</v>
      </c>
      <c r="C38" s="69" t="s">
        <v>193</v>
      </c>
      <c r="D38" s="69" t="s">
        <v>194</v>
      </c>
      <c r="E38" s="69" t="s">
        <v>249</v>
      </c>
      <c r="F38" s="69" t="s">
        <v>55</v>
      </c>
      <c r="G38" s="70" t="s">
        <v>35</v>
      </c>
      <c r="H38" s="71">
        <v>0</v>
      </c>
      <c r="I38" s="71">
        <v>9</v>
      </c>
      <c r="J38" s="72">
        <v>2</v>
      </c>
      <c r="K38" s="73" t="s">
        <v>41</v>
      </c>
      <c r="L38" s="73" t="s">
        <v>23</v>
      </c>
      <c r="M38" s="37"/>
    </row>
    <row r="39" spans="1:13" x14ac:dyDescent="0.25">
      <c r="A39" s="34">
        <v>3</v>
      </c>
      <c r="B39" s="69" t="s">
        <v>350</v>
      </c>
      <c r="C39" s="90" t="s">
        <v>121</v>
      </c>
      <c r="D39" s="90" t="s">
        <v>122</v>
      </c>
      <c r="E39" s="90"/>
      <c r="F39" s="90" t="s">
        <v>60</v>
      </c>
      <c r="G39" s="91" t="s">
        <v>35</v>
      </c>
      <c r="H39" s="92">
        <v>0</v>
      </c>
      <c r="I39" s="92"/>
      <c r="J39" s="226">
        <v>8</v>
      </c>
      <c r="K39" s="93" t="s">
        <v>22</v>
      </c>
      <c r="L39" s="93" t="s">
        <v>23</v>
      </c>
      <c r="M39" s="37"/>
    </row>
    <row r="40" spans="1:13" x14ac:dyDescent="0.25">
      <c r="A40" s="34">
        <v>3</v>
      </c>
      <c r="B40" s="94" t="s">
        <v>173</v>
      </c>
      <c r="C40" s="94" t="s">
        <v>145</v>
      </c>
      <c r="D40" s="94" t="s">
        <v>146</v>
      </c>
      <c r="E40" s="94"/>
      <c r="F40" s="69" t="s">
        <v>163</v>
      </c>
      <c r="G40" s="95" t="s">
        <v>164</v>
      </c>
      <c r="H40" s="95">
        <v>0</v>
      </c>
      <c r="I40" s="95">
        <v>5</v>
      </c>
      <c r="J40" s="95">
        <v>2</v>
      </c>
      <c r="K40" s="95" t="s">
        <v>22</v>
      </c>
      <c r="L40" s="96" t="s">
        <v>23</v>
      </c>
      <c r="M40" s="37"/>
    </row>
    <row r="41" spans="1:13" x14ac:dyDescent="0.25">
      <c r="A41" s="34">
        <v>3</v>
      </c>
      <c r="B41" s="94" t="s">
        <v>174</v>
      </c>
      <c r="C41" s="94" t="s">
        <v>145</v>
      </c>
      <c r="D41" s="94" t="s">
        <v>146</v>
      </c>
      <c r="E41" s="94"/>
      <c r="F41" s="69" t="s">
        <v>240</v>
      </c>
      <c r="G41" s="95" t="s">
        <v>239</v>
      </c>
      <c r="H41" s="95">
        <v>0</v>
      </c>
      <c r="I41" s="95">
        <v>5</v>
      </c>
      <c r="J41" s="95">
        <v>2</v>
      </c>
      <c r="K41" s="95" t="s">
        <v>22</v>
      </c>
      <c r="L41" s="96" t="s">
        <v>23</v>
      </c>
      <c r="M41" s="37"/>
    </row>
    <row r="42" spans="1:13" x14ac:dyDescent="0.25">
      <c r="A42" s="38"/>
      <c r="B42" s="46"/>
      <c r="C42" s="46"/>
      <c r="D42" s="39"/>
      <c r="E42" s="39"/>
      <c r="F42" s="39"/>
      <c r="G42" s="39"/>
      <c r="H42" s="44">
        <f>SUM(H34:H41)</f>
        <v>0</v>
      </c>
      <c r="I42" s="44">
        <f>SUM(I34:I36,I38:I40)</f>
        <v>29</v>
      </c>
      <c r="J42" s="44">
        <f>SUM(J34:J36,J38:J40)</f>
        <v>18</v>
      </c>
      <c r="K42" s="41"/>
      <c r="L42" s="41"/>
      <c r="M42" s="39"/>
    </row>
    <row r="43" spans="1:13" ht="25.5" x14ac:dyDescent="0.25">
      <c r="A43" s="38"/>
      <c r="B43" s="46"/>
      <c r="C43" s="46"/>
      <c r="D43" s="39"/>
      <c r="E43" s="39"/>
      <c r="F43" s="39"/>
      <c r="G43" s="42" t="s">
        <v>25</v>
      </c>
      <c r="H43" s="259">
        <f>SUM(H42:I42)</f>
        <v>29</v>
      </c>
      <c r="I43" s="260"/>
      <c r="J43" s="44"/>
      <c r="K43" s="41"/>
      <c r="L43" s="41"/>
      <c r="M43" s="39"/>
    </row>
  </sheetData>
  <mergeCells count="18">
    <mergeCell ref="J8:J9"/>
    <mergeCell ref="K8:K9"/>
    <mergeCell ref="L8:L9"/>
    <mergeCell ref="M8:M9"/>
    <mergeCell ref="H22:I22"/>
    <mergeCell ref="H43:I43"/>
    <mergeCell ref="H33:I33"/>
    <mergeCell ref="E8:E9"/>
    <mergeCell ref="F8:F9"/>
    <mergeCell ref="G8:G9"/>
    <mergeCell ref="H8:I8"/>
    <mergeCell ref="E1:F1"/>
    <mergeCell ref="C2:C4"/>
    <mergeCell ref="D2:G2"/>
    <mergeCell ref="A8:A9"/>
    <mergeCell ref="B8:B9"/>
    <mergeCell ref="C8:C9"/>
    <mergeCell ref="D8:D9"/>
  </mergeCells>
  <pageMargins left="0.31496062992125984" right="0.31496062992125984" top="0.35433070866141736" bottom="0.35433070866141736" header="0.31496062992125984" footer="0.31496062992125984"/>
  <pageSetup paperSize="9" scale="6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opLeftCell="A10" workbookViewId="0">
      <selection activeCell="D1" sqref="D1"/>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1.85546875" customWidth="1"/>
  </cols>
  <sheetData>
    <row r="1" spans="1:14" x14ac:dyDescent="0.25">
      <c r="A1" s="1"/>
      <c r="B1" s="2"/>
      <c r="C1" s="48"/>
      <c r="D1" s="50" t="s">
        <v>0</v>
      </c>
      <c r="E1" s="256" t="s">
        <v>263</v>
      </c>
      <c r="F1" s="257"/>
      <c r="G1" s="51"/>
      <c r="H1" s="3"/>
      <c r="I1" s="3"/>
      <c r="J1" s="4" t="s">
        <v>1</v>
      </c>
      <c r="K1" s="52"/>
      <c r="L1" s="2" t="s">
        <v>136</v>
      </c>
      <c r="M1" s="2"/>
      <c r="N1" s="2"/>
    </row>
    <row r="2" spans="1:14" s="10" customFormat="1" x14ac:dyDescent="0.25">
      <c r="A2" s="6"/>
      <c r="B2" s="2"/>
      <c r="C2" s="247"/>
      <c r="D2" s="268" t="s">
        <v>233</v>
      </c>
      <c r="E2" s="268"/>
      <c r="F2" s="268"/>
      <c r="G2" s="268"/>
      <c r="H2" s="3"/>
      <c r="I2" s="3"/>
      <c r="J2" s="3"/>
      <c r="K2" s="3"/>
      <c r="L2" s="3"/>
      <c r="M2" s="9"/>
    </row>
    <row r="3" spans="1:14" s="10" customFormat="1" x14ac:dyDescent="0.25">
      <c r="A3" s="6"/>
      <c r="B3" s="2"/>
      <c r="C3" s="247"/>
      <c r="D3" s="270" t="s">
        <v>235</v>
      </c>
      <c r="E3" s="270"/>
      <c r="F3" s="270"/>
      <c r="G3" s="2"/>
      <c r="H3" s="3"/>
      <c r="I3" s="3"/>
      <c r="J3" s="3"/>
      <c r="K3" s="3"/>
      <c r="L3" s="3"/>
      <c r="M3" s="9"/>
    </row>
    <row r="4" spans="1:14" x14ac:dyDescent="0.25">
      <c r="A4" s="1"/>
      <c r="B4" s="2"/>
      <c r="C4" s="247"/>
      <c r="D4" s="11" t="s">
        <v>2</v>
      </c>
      <c r="E4" s="11" t="s">
        <v>30</v>
      </c>
      <c r="F4" s="12"/>
      <c r="G4" s="2"/>
      <c r="H4" s="3"/>
      <c r="I4" s="3"/>
      <c r="J4" s="13"/>
      <c r="K4" s="14"/>
      <c r="L4" s="14"/>
      <c r="M4" s="9"/>
    </row>
    <row r="5" spans="1:14" x14ac:dyDescent="0.25">
      <c r="A5" s="1"/>
      <c r="B5" s="2"/>
      <c r="C5" s="247"/>
      <c r="D5" s="11" t="s">
        <v>4</v>
      </c>
      <c r="E5" s="15">
        <v>60</v>
      </c>
      <c r="F5" s="16"/>
      <c r="G5" s="2"/>
      <c r="H5" s="3"/>
      <c r="I5" s="17"/>
      <c r="J5" s="18"/>
      <c r="K5" s="17"/>
      <c r="L5" s="19"/>
      <c r="M5" s="20" t="s">
        <v>5</v>
      </c>
    </row>
    <row r="6" spans="1:14" x14ac:dyDescent="0.25">
      <c r="A6" s="1"/>
      <c r="B6" s="2"/>
      <c r="C6" s="21"/>
      <c r="D6" s="16" t="s">
        <v>6</v>
      </c>
      <c r="E6" s="16" t="s">
        <v>234</v>
      </c>
      <c r="F6" s="16"/>
      <c r="G6" s="2"/>
      <c r="H6" s="3"/>
      <c r="I6" s="22"/>
      <c r="J6" s="18"/>
      <c r="K6" s="17" t="s">
        <v>7</v>
      </c>
      <c r="L6" s="19"/>
      <c r="M6" s="20">
        <f>SUM(H20,H34)</f>
        <v>143</v>
      </c>
    </row>
    <row r="7" spans="1:14" x14ac:dyDescent="0.25">
      <c r="A7" s="1"/>
      <c r="B7" s="2"/>
      <c r="C7" s="21"/>
      <c r="D7" s="23"/>
      <c r="E7" s="23"/>
      <c r="F7" s="24"/>
      <c r="G7" s="2"/>
      <c r="H7" s="3"/>
      <c r="I7" s="3"/>
      <c r="J7" s="25"/>
      <c r="K7" s="5"/>
      <c r="L7" s="25"/>
      <c r="M7" s="103"/>
    </row>
    <row r="8" spans="1:14" ht="15" customHeight="1" x14ac:dyDescent="0.25">
      <c r="A8" s="27" t="s">
        <v>26</v>
      </c>
      <c r="B8" s="28"/>
      <c r="C8" s="29"/>
      <c r="D8" s="28"/>
      <c r="E8" s="28"/>
      <c r="F8" s="28"/>
      <c r="G8" s="23"/>
      <c r="H8" s="22"/>
      <c r="I8" s="30"/>
      <c r="J8" s="31"/>
      <c r="K8" s="23"/>
      <c r="L8" s="31"/>
      <c r="M8" s="23"/>
    </row>
    <row r="9" spans="1:14" ht="44.25" customHeight="1" x14ac:dyDescent="0.25">
      <c r="A9" s="229" t="s">
        <v>8</v>
      </c>
      <c r="B9" s="230" t="s">
        <v>9</v>
      </c>
      <c r="C9" s="230" t="s">
        <v>10</v>
      </c>
      <c r="D9" s="231" t="s">
        <v>11</v>
      </c>
      <c r="E9" s="231" t="s">
        <v>12</v>
      </c>
      <c r="F9" s="231" t="s">
        <v>13</v>
      </c>
      <c r="G9" s="230" t="s">
        <v>14</v>
      </c>
      <c r="H9" s="232" t="s">
        <v>15</v>
      </c>
      <c r="I9" s="233"/>
      <c r="J9" s="234" t="s">
        <v>16</v>
      </c>
      <c r="K9" s="230" t="s">
        <v>17</v>
      </c>
      <c r="L9" s="230" t="s">
        <v>18</v>
      </c>
      <c r="M9" s="228" t="s">
        <v>19</v>
      </c>
    </row>
    <row r="10" spans="1:14" ht="26.25" customHeight="1" x14ac:dyDescent="0.25">
      <c r="A10" s="252"/>
      <c r="B10" s="253"/>
      <c r="C10" s="253"/>
      <c r="D10" s="254"/>
      <c r="E10" s="254"/>
      <c r="F10" s="254"/>
      <c r="G10" s="253"/>
      <c r="H10" s="32" t="s">
        <v>20</v>
      </c>
      <c r="I10" s="33" t="s">
        <v>21</v>
      </c>
      <c r="J10" s="255"/>
      <c r="K10" s="253"/>
      <c r="L10" s="253"/>
      <c r="M10" s="251"/>
    </row>
    <row r="11" spans="1:14" x14ac:dyDescent="0.25">
      <c r="A11" s="34">
        <v>1</v>
      </c>
      <c r="B11" s="53" t="s">
        <v>31</v>
      </c>
      <c r="C11" s="53" t="s">
        <v>32</v>
      </c>
      <c r="D11" s="53" t="s">
        <v>33</v>
      </c>
      <c r="E11" s="53"/>
      <c r="F11" s="53" t="s">
        <v>34</v>
      </c>
      <c r="G11" s="55" t="s">
        <v>35</v>
      </c>
      <c r="H11" s="56">
        <v>5</v>
      </c>
      <c r="I11" s="56">
        <v>5</v>
      </c>
      <c r="J11" s="57">
        <v>2</v>
      </c>
      <c r="K11" s="58" t="s">
        <v>22</v>
      </c>
      <c r="L11" s="58" t="s">
        <v>23</v>
      </c>
      <c r="M11" s="53" t="s">
        <v>36</v>
      </c>
    </row>
    <row r="12" spans="1:14" x14ac:dyDescent="0.25">
      <c r="A12" s="34">
        <v>1</v>
      </c>
      <c r="B12" s="53" t="s">
        <v>37</v>
      </c>
      <c r="C12" s="53" t="s">
        <v>38</v>
      </c>
      <c r="D12" s="53" t="s">
        <v>39</v>
      </c>
      <c r="E12" s="53"/>
      <c r="F12" s="53" t="s">
        <v>40</v>
      </c>
      <c r="G12" s="55" t="s">
        <v>35</v>
      </c>
      <c r="H12" s="56">
        <v>0</v>
      </c>
      <c r="I12" s="56">
        <v>9</v>
      </c>
      <c r="J12" s="57">
        <v>2</v>
      </c>
      <c r="K12" s="58" t="s">
        <v>41</v>
      </c>
      <c r="L12" s="58" t="s">
        <v>23</v>
      </c>
      <c r="M12" s="53" t="s">
        <v>42</v>
      </c>
    </row>
    <row r="13" spans="1:14" ht="28.5" x14ac:dyDescent="0.25">
      <c r="A13" s="34">
        <v>1</v>
      </c>
      <c r="B13" s="53" t="s">
        <v>52</v>
      </c>
      <c r="C13" s="53" t="s">
        <v>53</v>
      </c>
      <c r="D13" s="66" t="s">
        <v>54</v>
      </c>
      <c r="E13" s="53"/>
      <c r="F13" s="53" t="s">
        <v>55</v>
      </c>
      <c r="G13" s="55" t="s">
        <v>35</v>
      </c>
      <c r="H13" s="56">
        <v>0</v>
      </c>
      <c r="I13" s="56">
        <v>9</v>
      </c>
      <c r="J13" s="57">
        <v>2</v>
      </c>
      <c r="K13" s="58" t="s">
        <v>22</v>
      </c>
      <c r="L13" s="58" t="s">
        <v>23</v>
      </c>
      <c r="M13" s="53" t="s">
        <v>56</v>
      </c>
    </row>
    <row r="14" spans="1:14" x14ac:dyDescent="0.25">
      <c r="A14" s="34">
        <v>1</v>
      </c>
      <c r="B14" s="53" t="s">
        <v>57</v>
      </c>
      <c r="C14" s="53" t="s">
        <v>58</v>
      </c>
      <c r="D14" s="53" t="s">
        <v>59</v>
      </c>
      <c r="E14" s="53"/>
      <c r="F14" s="53" t="s">
        <v>60</v>
      </c>
      <c r="G14" s="55" t="s">
        <v>35</v>
      </c>
      <c r="H14" s="56">
        <v>0</v>
      </c>
      <c r="I14" s="56">
        <v>9</v>
      </c>
      <c r="J14" s="57">
        <v>2</v>
      </c>
      <c r="K14" s="58" t="s">
        <v>22</v>
      </c>
      <c r="L14" s="58" t="s">
        <v>23</v>
      </c>
      <c r="M14" s="53" t="s">
        <v>61</v>
      </c>
    </row>
    <row r="15" spans="1:14" ht="30.75" x14ac:dyDescent="0.25">
      <c r="A15" s="34">
        <v>1</v>
      </c>
      <c r="B15" s="53" t="s">
        <v>66</v>
      </c>
      <c r="C15" s="66" t="s">
        <v>69</v>
      </c>
      <c r="D15" s="53" t="s">
        <v>67</v>
      </c>
      <c r="E15" s="53"/>
      <c r="F15" s="69" t="s">
        <v>250</v>
      </c>
      <c r="G15" s="55" t="s">
        <v>35</v>
      </c>
      <c r="H15" s="56">
        <v>0</v>
      </c>
      <c r="I15" s="56">
        <v>9</v>
      </c>
      <c r="J15" s="57">
        <v>2</v>
      </c>
      <c r="K15" s="58" t="s">
        <v>22</v>
      </c>
      <c r="L15" s="58" t="s">
        <v>23</v>
      </c>
      <c r="M15" s="53" t="s">
        <v>68</v>
      </c>
    </row>
    <row r="16" spans="1:14" ht="28.5" x14ac:dyDescent="0.25">
      <c r="A16" s="34">
        <v>1</v>
      </c>
      <c r="B16" s="53" t="s">
        <v>74</v>
      </c>
      <c r="C16" s="53" t="s">
        <v>75</v>
      </c>
      <c r="D16" s="68" t="s">
        <v>76</v>
      </c>
      <c r="E16" s="53"/>
      <c r="F16" s="53" t="s">
        <v>77</v>
      </c>
      <c r="G16" s="55" t="s">
        <v>35</v>
      </c>
      <c r="H16" s="56">
        <v>0</v>
      </c>
      <c r="I16" s="56">
        <v>9</v>
      </c>
      <c r="J16" s="57">
        <v>2</v>
      </c>
      <c r="K16" s="58" t="s">
        <v>22</v>
      </c>
      <c r="L16" s="58" t="s">
        <v>23</v>
      </c>
      <c r="M16" s="53"/>
    </row>
    <row r="17" spans="1:13" ht="28.5" x14ac:dyDescent="0.25">
      <c r="A17" s="34">
        <v>1</v>
      </c>
      <c r="B17" s="36"/>
      <c r="C17" s="69" t="s">
        <v>114</v>
      </c>
      <c r="D17" s="69" t="s">
        <v>115</v>
      </c>
      <c r="E17" s="69"/>
      <c r="F17" s="69"/>
      <c r="G17" s="70"/>
      <c r="H17" s="71">
        <v>0</v>
      </c>
      <c r="I17" s="71">
        <v>5</v>
      </c>
      <c r="J17" s="72">
        <v>2</v>
      </c>
      <c r="K17" s="73"/>
      <c r="L17" s="73" t="s">
        <v>116</v>
      </c>
      <c r="M17" s="37"/>
    </row>
    <row r="18" spans="1:13" ht="28.5" x14ac:dyDescent="0.25">
      <c r="A18" s="34">
        <v>1</v>
      </c>
      <c r="B18" s="36"/>
      <c r="C18" s="69" t="s">
        <v>114</v>
      </c>
      <c r="D18" s="69" t="s">
        <v>115</v>
      </c>
      <c r="E18" s="69"/>
      <c r="F18" s="69"/>
      <c r="G18" s="70"/>
      <c r="H18" s="71">
        <v>0</v>
      </c>
      <c r="I18" s="71">
        <v>5</v>
      </c>
      <c r="J18" s="72">
        <v>2</v>
      </c>
      <c r="K18" s="73"/>
      <c r="L18" s="73" t="s">
        <v>116</v>
      </c>
      <c r="M18" s="37"/>
    </row>
    <row r="19" spans="1:13" x14ac:dyDescent="0.25">
      <c r="A19" s="38"/>
      <c r="B19" s="39"/>
      <c r="C19" s="39"/>
      <c r="D19" s="39"/>
      <c r="E19" s="39"/>
      <c r="F19" s="39"/>
      <c r="G19" s="39"/>
      <c r="H19" s="40">
        <f>SUM(H11:H18)</f>
        <v>5</v>
      </c>
      <c r="I19" s="40">
        <f>SUM(I11:I18)</f>
        <v>60</v>
      </c>
      <c r="J19" s="40">
        <f>SUM(J11:J18)</f>
        <v>16</v>
      </c>
      <c r="K19" s="41"/>
      <c r="L19" s="41"/>
      <c r="M19" s="39"/>
    </row>
    <row r="20" spans="1:13" ht="25.5" x14ac:dyDescent="0.25">
      <c r="A20" s="38"/>
      <c r="B20" s="39"/>
      <c r="C20" s="39"/>
      <c r="D20" s="39"/>
      <c r="E20" s="39"/>
      <c r="F20" s="39"/>
      <c r="G20" s="42" t="s">
        <v>25</v>
      </c>
      <c r="H20" s="264">
        <f>SUM(H19:I19)</f>
        <v>65</v>
      </c>
      <c r="I20" s="265"/>
      <c r="J20" s="43"/>
      <c r="K20" s="41"/>
      <c r="L20" s="41"/>
      <c r="M20" s="39"/>
    </row>
    <row r="21" spans="1:13" ht="28.5" x14ac:dyDescent="0.25">
      <c r="A21" s="49">
        <v>2</v>
      </c>
      <c r="B21" s="59" t="s">
        <v>43</v>
      </c>
      <c r="C21" s="59" t="s">
        <v>44</v>
      </c>
      <c r="D21" s="59" t="s">
        <v>45</v>
      </c>
      <c r="E21" s="59"/>
      <c r="F21" s="59" t="s">
        <v>46</v>
      </c>
      <c r="G21" s="60" t="s">
        <v>35</v>
      </c>
      <c r="H21" s="61">
        <v>5</v>
      </c>
      <c r="I21" s="61">
        <v>5</v>
      </c>
      <c r="J21" s="62">
        <v>2</v>
      </c>
      <c r="K21" s="63" t="s">
        <v>24</v>
      </c>
      <c r="L21" s="63" t="s">
        <v>23</v>
      </c>
      <c r="M21" s="59" t="s">
        <v>47</v>
      </c>
    </row>
    <row r="22" spans="1:13" ht="28.5" x14ac:dyDescent="0.25">
      <c r="A22" s="49">
        <v>2</v>
      </c>
      <c r="B22" s="59" t="s">
        <v>48</v>
      </c>
      <c r="C22" s="59" t="s">
        <v>49</v>
      </c>
      <c r="D22" s="59" t="s">
        <v>50</v>
      </c>
      <c r="E22" s="59"/>
      <c r="F22" s="59" t="s">
        <v>250</v>
      </c>
      <c r="G22" s="60" t="s">
        <v>35</v>
      </c>
      <c r="H22" s="61">
        <v>0</v>
      </c>
      <c r="I22" s="61">
        <v>9</v>
      </c>
      <c r="J22" s="62">
        <v>2</v>
      </c>
      <c r="K22" s="63" t="s">
        <v>22</v>
      </c>
      <c r="L22" s="63" t="s">
        <v>23</v>
      </c>
      <c r="M22" s="59" t="s">
        <v>51</v>
      </c>
    </row>
    <row r="23" spans="1:13" ht="28.5" x14ac:dyDescent="0.25">
      <c r="A23" s="49">
        <v>2</v>
      </c>
      <c r="B23" s="59" t="s">
        <v>62</v>
      </c>
      <c r="C23" s="59" t="s">
        <v>63</v>
      </c>
      <c r="D23" s="59" t="s">
        <v>64</v>
      </c>
      <c r="E23" s="59"/>
      <c r="F23" s="59" t="s">
        <v>60</v>
      </c>
      <c r="G23" s="60" t="s">
        <v>35</v>
      </c>
      <c r="H23" s="61">
        <v>0</v>
      </c>
      <c r="I23" s="61">
        <v>5</v>
      </c>
      <c r="J23" s="62">
        <v>2</v>
      </c>
      <c r="K23" s="63" t="s">
        <v>22</v>
      </c>
      <c r="L23" s="63" t="s">
        <v>23</v>
      </c>
      <c r="M23" s="59" t="s">
        <v>65</v>
      </c>
    </row>
    <row r="24" spans="1:13" x14ac:dyDescent="0.25">
      <c r="A24" s="49">
        <v>2</v>
      </c>
      <c r="B24" s="59" t="s">
        <v>70</v>
      </c>
      <c r="C24" s="59" t="s">
        <v>71</v>
      </c>
      <c r="D24" s="67" t="s">
        <v>72</v>
      </c>
      <c r="E24" s="59"/>
      <c r="F24" s="59" t="s">
        <v>55</v>
      </c>
      <c r="G24" s="60" t="s">
        <v>35</v>
      </c>
      <c r="H24" s="61">
        <v>0</v>
      </c>
      <c r="I24" s="61">
        <v>9</v>
      </c>
      <c r="J24" s="62">
        <v>2</v>
      </c>
      <c r="K24" s="63" t="s">
        <v>22</v>
      </c>
      <c r="L24" s="63" t="s">
        <v>23</v>
      </c>
      <c r="M24" s="59" t="s">
        <v>73</v>
      </c>
    </row>
    <row r="25" spans="1:13" x14ac:dyDescent="0.25">
      <c r="A25" s="49">
        <v>2</v>
      </c>
      <c r="B25" s="59" t="s">
        <v>81</v>
      </c>
      <c r="C25" s="59" t="s">
        <v>82</v>
      </c>
      <c r="D25" s="59" t="s">
        <v>83</v>
      </c>
      <c r="E25" s="59"/>
      <c r="F25" s="59" t="s">
        <v>77</v>
      </c>
      <c r="G25" s="60" t="s">
        <v>35</v>
      </c>
      <c r="H25" s="61">
        <v>0</v>
      </c>
      <c r="I25" s="61">
        <v>9</v>
      </c>
      <c r="J25" s="62">
        <v>2</v>
      </c>
      <c r="K25" s="63" t="s">
        <v>22</v>
      </c>
      <c r="L25" s="63" t="s">
        <v>23</v>
      </c>
      <c r="M25" s="59" t="s">
        <v>84</v>
      </c>
    </row>
    <row r="26" spans="1:13" ht="28.5" x14ac:dyDescent="0.25">
      <c r="A26" s="49">
        <v>2</v>
      </c>
      <c r="B26" s="59" t="s">
        <v>78</v>
      </c>
      <c r="C26" s="59" t="s">
        <v>79</v>
      </c>
      <c r="D26" s="59" t="s">
        <v>80</v>
      </c>
      <c r="E26" s="59"/>
      <c r="F26" s="59" t="s">
        <v>34</v>
      </c>
      <c r="G26" s="60" t="s">
        <v>35</v>
      </c>
      <c r="H26" s="61">
        <v>5</v>
      </c>
      <c r="I26" s="61">
        <v>0</v>
      </c>
      <c r="J26" s="62">
        <v>2</v>
      </c>
      <c r="K26" s="63" t="s">
        <v>24</v>
      </c>
      <c r="L26" s="63" t="s">
        <v>23</v>
      </c>
      <c r="M26" s="49"/>
    </row>
    <row r="27" spans="1:13" x14ac:dyDescent="0.25">
      <c r="A27" s="49">
        <v>2</v>
      </c>
      <c r="B27" s="59" t="s">
        <v>357</v>
      </c>
      <c r="C27" s="59" t="s">
        <v>206</v>
      </c>
      <c r="D27" s="59" t="s">
        <v>86</v>
      </c>
      <c r="E27" s="59"/>
      <c r="F27" s="59" t="s">
        <v>163</v>
      </c>
      <c r="G27" s="60" t="s">
        <v>164</v>
      </c>
      <c r="H27" s="61">
        <v>0</v>
      </c>
      <c r="I27" s="61">
        <v>17</v>
      </c>
      <c r="J27" s="62">
        <v>4</v>
      </c>
      <c r="K27" s="63" t="s">
        <v>22</v>
      </c>
      <c r="L27" s="63" t="s">
        <v>23</v>
      </c>
      <c r="M27" s="49"/>
    </row>
    <row r="28" spans="1:13" x14ac:dyDescent="0.25">
      <c r="A28" s="49">
        <v>2</v>
      </c>
      <c r="B28" s="59" t="s">
        <v>358</v>
      </c>
      <c r="C28" s="59" t="s">
        <v>206</v>
      </c>
      <c r="D28" s="59" t="s">
        <v>86</v>
      </c>
      <c r="E28" s="59"/>
      <c r="F28" s="59" t="s">
        <v>240</v>
      </c>
      <c r="G28" s="60" t="s">
        <v>239</v>
      </c>
      <c r="H28" s="61">
        <v>0</v>
      </c>
      <c r="I28" s="61">
        <v>17</v>
      </c>
      <c r="J28" s="62">
        <v>4</v>
      </c>
      <c r="K28" s="63" t="s">
        <v>22</v>
      </c>
      <c r="L28" s="63" t="s">
        <v>23</v>
      </c>
      <c r="M28" s="49"/>
    </row>
    <row r="29" spans="1:13" ht="28.5" x14ac:dyDescent="0.25">
      <c r="A29" s="49">
        <v>2</v>
      </c>
      <c r="B29" s="59" t="s">
        <v>347</v>
      </c>
      <c r="C29" s="59" t="s">
        <v>167</v>
      </c>
      <c r="D29" s="67" t="s">
        <v>168</v>
      </c>
      <c r="E29" s="59"/>
      <c r="F29" s="59" t="s">
        <v>163</v>
      </c>
      <c r="G29" s="60" t="s">
        <v>164</v>
      </c>
      <c r="H29" s="61">
        <v>0</v>
      </c>
      <c r="I29" s="61">
        <v>9</v>
      </c>
      <c r="J29" s="62">
        <v>2</v>
      </c>
      <c r="K29" s="63" t="s">
        <v>41</v>
      </c>
      <c r="L29" s="63" t="s">
        <v>23</v>
      </c>
      <c r="M29" s="49"/>
    </row>
    <row r="30" spans="1:13" ht="28.5" x14ac:dyDescent="0.25">
      <c r="A30" s="49">
        <v>2</v>
      </c>
      <c r="B30" s="59" t="s">
        <v>348</v>
      </c>
      <c r="C30" s="59" t="s">
        <v>167</v>
      </c>
      <c r="D30" s="67" t="s">
        <v>168</v>
      </c>
      <c r="E30" s="59"/>
      <c r="F30" s="59" t="s">
        <v>166</v>
      </c>
      <c r="G30" s="60" t="s">
        <v>41</v>
      </c>
      <c r="H30" s="61">
        <v>0</v>
      </c>
      <c r="I30" s="61">
        <v>9</v>
      </c>
      <c r="J30" s="62">
        <v>2</v>
      </c>
      <c r="K30" s="63" t="s">
        <v>41</v>
      </c>
      <c r="L30" s="63" t="s">
        <v>23</v>
      </c>
      <c r="M30" s="49"/>
    </row>
    <row r="31" spans="1:13" x14ac:dyDescent="0.25">
      <c r="A31" s="49">
        <v>2</v>
      </c>
      <c r="B31" s="97" t="s">
        <v>173</v>
      </c>
      <c r="C31" s="97" t="s">
        <v>145</v>
      </c>
      <c r="D31" s="97" t="s">
        <v>146</v>
      </c>
      <c r="E31" s="97"/>
      <c r="F31" s="59" t="s">
        <v>163</v>
      </c>
      <c r="G31" s="98" t="s">
        <v>164</v>
      </c>
      <c r="H31" s="98">
        <v>0</v>
      </c>
      <c r="I31" s="98">
        <v>5</v>
      </c>
      <c r="J31" s="98">
        <v>2</v>
      </c>
      <c r="K31" s="98" t="s">
        <v>22</v>
      </c>
      <c r="L31" s="99" t="s">
        <v>23</v>
      </c>
      <c r="M31" s="49"/>
    </row>
    <row r="32" spans="1:13" x14ac:dyDescent="0.25">
      <c r="A32" s="49">
        <v>2</v>
      </c>
      <c r="B32" s="97" t="s">
        <v>174</v>
      </c>
      <c r="C32" s="97" t="s">
        <v>145</v>
      </c>
      <c r="D32" s="97" t="s">
        <v>146</v>
      </c>
      <c r="E32" s="97"/>
      <c r="F32" s="59" t="s">
        <v>240</v>
      </c>
      <c r="G32" s="98" t="s">
        <v>239</v>
      </c>
      <c r="H32" s="98">
        <v>0</v>
      </c>
      <c r="I32" s="98">
        <v>5</v>
      </c>
      <c r="J32" s="98">
        <v>2</v>
      </c>
      <c r="K32" s="98" t="s">
        <v>22</v>
      </c>
      <c r="L32" s="99" t="s">
        <v>23</v>
      </c>
      <c r="M32" s="49"/>
    </row>
    <row r="33" spans="1:13" x14ac:dyDescent="0.25">
      <c r="A33" s="38"/>
      <c r="B33" s="39"/>
      <c r="C33" s="39"/>
      <c r="D33" s="39"/>
      <c r="E33" s="39"/>
      <c r="F33" s="39"/>
      <c r="G33" s="39"/>
      <c r="H33" s="44">
        <f>SUM(H21:H32)</f>
        <v>10</v>
      </c>
      <c r="I33" s="44">
        <f>SUM(I21:I27,I29,I31)</f>
        <v>68</v>
      </c>
      <c r="J33" s="44">
        <f>SUM(J21:J27,J29,J31)</f>
        <v>20</v>
      </c>
      <c r="K33" s="41"/>
      <c r="L33" s="41"/>
      <c r="M33" s="39"/>
    </row>
    <row r="34" spans="1:13" ht="25.5" x14ac:dyDescent="0.25">
      <c r="A34" s="38"/>
      <c r="B34" s="39"/>
      <c r="C34" s="39"/>
      <c r="D34" s="39"/>
      <c r="E34" s="39"/>
      <c r="F34" s="39"/>
      <c r="G34" s="42" t="s">
        <v>25</v>
      </c>
      <c r="H34" s="259">
        <f>SUM(H33:I33)</f>
        <v>78</v>
      </c>
      <c r="I34" s="260"/>
      <c r="J34" s="44"/>
      <c r="K34" s="41"/>
      <c r="L34" s="41"/>
      <c r="M34" s="39"/>
    </row>
  </sheetData>
  <mergeCells count="18">
    <mergeCell ref="L9:L10"/>
    <mergeCell ref="M9:M10"/>
    <mergeCell ref="H20:I20"/>
    <mergeCell ref="H34:I34"/>
    <mergeCell ref="C2:C5"/>
    <mergeCell ref="F9:F10"/>
    <mergeCell ref="G9:G10"/>
    <mergeCell ref="H9:I9"/>
    <mergeCell ref="D2:G2"/>
    <mergeCell ref="D3:F3"/>
    <mergeCell ref="J9:J10"/>
    <mergeCell ref="K9:K10"/>
    <mergeCell ref="E1:F1"/>
    <mergeCell ref="A9:A10"/>
    <mergeCell ref="B9:B10"/>
    <mergeCell ref="C9:C10"/>
    <mergeCell ref="D9:D10"/>
    <mergeCell ref="E9:E10"/>
  </mergeCells>
  <pageMargins left="0.31496062992125984" right="0.31496062992125984" top="0.74803149606299213" bottom="0.74803149606299213"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4"/>
  <sheetViews>
    <sheetView topLeftCell="A40" workbookViewId="0">
      <selection activeCell="I54" sqref="I54"/>
    </sheetView>
  </sheetViews>
  <sheetFormatPr defaultColWidth="8.85546875" defaultRowHeight="15" x14ac:dyDescent="0.25"/>
  <cols>
    <col min="1" max="1" width="5.85546875" style="1" customWidth="1"/>
    <col min="2" max="2" width="10.85546875" style="23" customWidth="1"/>
    <col min="3" max="3" width="28" style="29" customWidth="1"/>
    <col min="4" max="4" width="30.140625" style="23" customWidth="1"/>
    <col min="5" max="5" width="9.85546875" style="23" customWidth="1"/>
    <col min="6" max="6" width="28" style="23" customWidth="1"/>
    <col min="7" max="7" width="9.42578125" style="23" customWidth="1"/>
    <col min="8" max="8" width="4.85546875" style="22" customWidth="1"/>
    <col min="9" max="10" width="5" style="22" customWidth="1"/>
    <col min="11" max="11" width="4.85546875" style="22" customWidth="1"/>
    <col min="12" max="12" width="6.85546875" style="18" customWidth="1"/>
    <col min="13" max="13" width="7.42578125" style="5" customWidth="1"/>
    <col min="14" max="14" width="9.28515625" style="5" customWidth="1"/>
    <col min="15" max="15" width="17.28515625" style="23" customWidth="1"/>
  </cols>
  <sheetData>
    <row r="1" spans="1:15" ht="15.75" x14ac:dyDescent="0.25">
      <c r="B1" s="2"/>
      <c r="C1" s="243"/>
      <c r="D1" s="217" t="s">
        <v>262</v>
      </c>
      <c r="E1" s="218"/>
      <c r="F1" s="219" t="s">
        <v>263</v>
      </c>
      <c r="G1" s="2"/>
      <c r="H1" s="3"/>
      <c r="I1" s="3"/>
      <c r="J1" s="3"/>
      <c r="K1" s="3"/>
      <c r="L1" s="4" t="s">
        <v>1</v>
      </c>
      <c r="O1" s="114" t="s">
        <v>136</v>
      </c>
    </row>
    <row r="2" spans="1:15" x14ac:dyDescent="0.25">
      <c r="B2" s="2"/>
      <c r="C2" s="243"/>
      <c r="D2" s="8" t="s">
        <v>322</v>
      </c>
      <c r="E2" s="8"/>
      <c r="F2" s="8"/>
      <c r="G2" s="107"/>
      <c r="H2" s="108"/>
      <c r="I2" s="108"/>
      <c r="J2" s="108"/>
      <c r="K2" s="108"/>
      <c r="L2" s="220"/>
      <c r="M2" s="221"/>
      <c r="N2" s="14"/>
      <c r="O2" s="9"/>
    </row>
    <row r="3" spans="1:15" x14ac:dyDescent="0.25">
      <c r="B3" s="2"/>
      <c r="C3" s="243"/>
      <c r="D3" s="16" t="s">
        <v>323</v>
      </c>
      <c r="E3" s="16" t="s">
        <v>265</v>
      </c>
      <c r="F3" s="16"/>
      <c r="G3" s="2"/>
      <c r="H3" s="3"/>
      <c r="I3" s="3"/>
      <c r="J3" s="3"/>
      <c r="K3" s="17"/>
      <c r="M3" s="17"/>
    </row>
    <row r="4" spans="1:15" x14ac:dyDescent="0.25">
      <c r="B4" s="2"/>
      <c r="C4" s="243"/>
      <c r="D4" s="16" t="s">
        <v>324</v>
      </c>
      <c r="E4" s="116" t="s">
        <v>180</v>
      </c>
      <c r="F4" s="16"/>
      <c r="G4" s="2"/>
      <c r="H4" s="3"/>
      <c r="I4" s="3"/>
      <c r="J4" s="3"/>
      <c r="K4" s="17"/>
      <c r="M4" s="17"/>
      <c r="N4" s="19" t="s">
        <v>266</v>
      </c>
      <c r="O4" s="20" t="s">
        <v>5</v>
      </c>
    </row>
    <row r="5" spans="1:15" x14ac:dyDescent="0.25">
      <c r="B5" s="2"/>
      <c r="C5" s="243"/>
      <c r="D5" s="16" t="s">
        <v>325</v>
      </c>
      <c r="E5" s="116">
        <v>180</v>
      </c>
      <c r="F5" s="16"/>
      <c r="G5" s="2"/>
      <c r="H5" s="3"/>
      <c r="I5" s="3"/>
      <c r="J5" s="3"/>
      <c r="K5" s="17" t="s">
        <v>7</v>
      </c>
      <c r="M5" s="17"/>
      <c r="N5" s="19">
        <v>574</v>
      </c>
      <c r="O5" s="20">
        <v>190</v>
      </c>
    </row>
    <row r="6" spans="1:15" x14ac:dyDescent="0.25">
      <c r="B6" s="2"/>
      <c r="C6" s="243"/>
      <c r="D6" s="16" t="s">
        <v>6</v>
      </c>
      <c r="E6" s="16" t="s">
        <v>326</v>
      </c>
      <c r="F6" s="24"/>
      <c r="G6" s="2"/>
      <c r="H6" s="3"/>
      <c r="I6" s="3"/>
      <c r="J6" s="3"/>
      <c r="K6" s="3"/>
      <c r="L6" s="25"/>
      <c r="N6" s="25"/>
      <c r="O6" s="26"/>
    </row>
    <row r="7" spans="1:15" ht="15" customHeight="1" x14ac:dyDescent="0.25">
      <c r="A7" s="27" t="s">
        <v>26</v>
      </c>
      <c r="B7" s="28"/>
      <c r="D7" s="31"/>
      <c r="E7" s="31"/>
      <c r="F7" s="31"/>
      <c r="K7" s="30"/>
      <c r="L7" s="31"/>
      <c r="M7" s="23"/>
      <c r="N7" s="31"/>
    </row>
    <row r="8" spans="1:15" ht="44.25" customHeight="1" x14ac:dyDescent="0.25">
      <c r="A8" s="229" t="s">
        <v>8</v>
      </c>
      <c r="B8" s="230" t="s">
        <v>9</v>
      </c>
      <c r="C8" s="230" t="s">
        <v>10</v>
      </c>
      <c r="D8" s="231" t="s">
        <v>11</v>
      </c>
      <c r="E8" s="231" t="s">
        <v>12</v>
      </c>
      <c r="F8" s="231" t="s">
        <v>13</v>
      </c>
      <c r="G8" s="230" t="s">
        <v>14</v>
      </c>
      <c r="H8" s="232" t="s">
        <v>267</v>
      </c>
      <c r="I8" s="233"/>
      <c r="J8" s="232" t="s">
        <v>15</v>
      </c>
      <c r="K8" s="233"/>
      <c r="L8" s="234" t="s">
        <v>16</v>
      </c>
      <c r="M8" s="230" t="s">
        <v>17</v>
      </c>
      <c r="N8" s="230" t="s">
        <v>18</v>
      </c>
      <c r="O8" s="228" t="s">
        <v>19</v>
      </c>
    </row>
    <row r="9" spans="1:15" ht="26.25" customHeight="1" x14ac:dyDescent="0.25">
      <c r="A9" s="229"/>
      <c r="B9" s="230"/>
      <c r="C9" s="230"/>
      <c r="D9" s="231"/>
      <c r="E9" s="231"/>
      <c r="F9" s="231"/>
      <c r="G9" s="230"/>
      <c r="H9" s="118" t="s">
        <v>20</v>
      </c>
      <c r="I9" s="119" t="s">
        <v>21</v>
      </c>
      <c r="J9" s="118" t="s">
        <v>20</v>
      </c>
      <c r="K9" s="119" t="s">
        <v>21</v>
      </c>
      <c r="L9" s="234"/>
      <c r="M9" s="230"/>
      <c r="N9" s="230"/>
      <c r="O9" s="228"/>
    </row>
    <row r="10" spans="1:15" ht="28.5" x14ac:dyDescent="0.25">
      <c r="A10" s="120">
        <v>1</v>
      </c>
      <c r="B10" s="197" t="s">
        <v>31</v>
      </c>
      <c r="C10" s="198" t="s">
        <v>32</v>
      </c>
      <c r="D10" s="198" t="s">
        <v>33</v>
      </c>
      <c r="E10" s="123"/>
      <c r="F10" s="198" t="s">
        <v>34</v>
      </c>
      <c r="G10" s="199" t="s">
        <v>35</v>
      </c>
      <c r="H10" s="123">
        <v>1</v>
      </c>
      <c r="I10" s="123">
        <v>1</v>
      </c>
      <c r="J10" s="123">
        <v>5</v>
      </c>
      <c r="K10" s="123">
        <v>5</v>
      </c>
      <c r="L10" s="124">
        <v>2</v>
      </c>
      <c r="M10" s="125" t="s">
        <v>22</v>
      </c>
      <c r="N10" s="125" t="s">
        <v>23</v>
      </c>
      <c r="O10" s="121" t="s">
        <v>36</v>
      </c>
    </row>
    <row r="11" spans="1:15" ht="28.5" x14ac:dyDescent="0.25">
      <c r="A11" s="120">
        <v>1</v>
      </c>
      <c r="B11" s="197" t="s">
        <v>37</v>
      </c>
      <c r="C11" s="198" t="s">
        <v>38</v>
      </c>
      <c r="D11" s="198" t="s">
        <v>268</v>
      </c>
      <c r="E11" s="123"/>
      <c r="F11" s="198" t="s">
        <v>40</v>
      </c>
      <c r="G11" s="199" t="s">
        <v>35</v>
      </c>
      <c r="H11" s="123">
        <v>0</v>
      </c>
      <c r="I11" s="123">
        <v>2</v>
      </c>
      <c r="J11" s="123">
        <v>0</v>
      </c>
      <c r="K11" s="123">
        <v>9</v>
      </c>
      <c r="L11" s="124">
        <v>2</v>
      </c>
      <c r="M11" s="125" t="s">
        <v>41</v>
      </c>
      <c r="N11" s="125" t="s">
        <v>23</v>
      </c>
      <c r="O11" s="121" t="s">
        <v>42</v>
      </c>
    </row>
    <row r="12" spans="1:15" ht="42.75" x14ac:dyDescent="0.25">
      <c r="A12" s="163">
        <v>1</v>
      </c>
      <c r="B12" s="200" t="s">
        <v>43</v>
      </c>
      <c r="C12" s="198" t="s">
        <v>44</v>
      </c>
      <c r="D12" s="198" t="s">
        <v>269</v>
      </c>
      <c r="E12" s="123"/>
      <c r="F12" s="198" t="s">
        <v>46</v>
      </c>
      <c r="G12" s="201" t="s">
        <v>35</v>
      </c>
      <c r="H12" s="166">
        <v>1</v>
      </c>
      <c r="I12" s="166">
        <v>1</v>
      </c>
      <c r="J12" s="166">
        <v>5</v>
      </c>
      <c r="K12" s="166">
        <v>5</v>
      </c>
      <c r="L12" s="167">
        <v>2</v>
      </c>
      <c r="M12" s="168" t="s">
        <v>24</v>
      </c>
      <c r="N12" s="168" t="s">
        <v>23</v>
      </c>
      <c r="O12" s="164" t="s">
        <v>47</v>
      </c>
    </row>
    <row r="13" spans="1:15" ht="28.5" x14ac:dyDescent="0.25">
      <c r="A13" s="163">
        <v>1</v>
      </c>
      <c r="B13" s="164" t="s">
        <v>48</v>
      </c>
      <c r="C13" s="198" t="s">
        <v>49</v>
      </c>
      <c r="D13" s="198" t="s">
        <v>50</v>
      </c>
      <c r="E13" s="123"/>
      <c r="F13" s="198" t="s">
        <v>250</v>
      </c>
      <c r="G13" s="165" t="s">
        <v>35</v>
      </c>
      <c r="H13" s="166">
        <v>0</v>
      </c>
      <c r="I13" s="166">
        <v>2</v>
      </c>
      <c r="J13" s="166">
        <v>0</v>
      </c>
      <c r="K13" s="166">
        <v>9</v>
      </c>
      <c r="L13" s="167">
        <v>2</v>
      </c>
      <c r="M13" s="168" t="s">
        <v>22</v>
      </c>
      <c r="N13" s="168" t="s">
        <v>23</v>
      </c>
      <c r="O13" s="164" t="s">
        <v>51</v>
      </c>
    </row>
    <row r="14" spans="1:15" ht="42.75" x14ac:dyDescent="0.25">
      <c r="A14" s="120">
        <v>1</v>
      </c>
      <c r="B14" s="53" t="s">
        <v>181</v>
      </c>
      <c r="C14" s="198" t="s">
        <v>182</v>
      </c>
      <c r="D14" s="198" t="s">
        <v>183</v>
      </c>
      <c r="E14" s="123"/>
      <c r="F14" s="198" t="s">
        <v>46</v>
      </c>
      <c r="G14" s="122" t="s">
        <v>35</v>
      </c>
      <c r="H14" s="123">
        <v>0</v>
      </c>
      <c r="I14" s="123">
        <v>2</v>
      </c>
      <c r="J14" s="123">
        <v>0</v>
      </c>
      <c r="K14" s="123">
        <v>9</v>
      </c>
      <c r="L14" s="124">
        <v>2</v>
      </c>
      <c r="M14" s="125" t="s">
        <v>41</v>
      </c>
      <c r="N14" s="125" t="s">
        <v>23</v>
      </c>
      <c r="O14" s="121"/>
    </row>
    <row r="15" spans="1:15" ht="28.5" x14ac:dyDescent="0.25">
      <c r="A15" s="120">
        <v>1</v>
      </c>
      <c r="B15" s="121" t="s">
        <v>207</v>
      </c>
      <c r="C15" s="143" t="s">
        <v>327</v>
      </c>
      <c r="D15" s="145" t="s">
        <v>185</v>
      </c>
      <c r="E15" s="121"/>
      <c r="F15" s="121" t="s">
        <v>140</v>
      </c>
      <c r="G15" s="122" t="s">
        <v>103</v>
      </c>
      <c r="H15" s="123">
        <v>0</v>
      </c>
      <c r="I15" s="123">
        <v>1</v>
      </c>
      <c r="J15" s="123">
        <v>0</v>
      </c>
      <c r="K15" s="123">
        <v>5</v>
      </c>
      <c r="L15" s="124">
        <v>1</v>
      </c>
      <c r="M15" s="125" t="s">
        <v>41</v>
      </c>
      <c r="N15" s="125" t="s">
        <v>23</v>
      </c>
      <c r="O15" s="121"/>
    </row>
    <row r="16" spans="1:15" ht="28.5" x14ac:dyDescent="0.25">
      <c r="A16" s="120">
        <v>1</v>
      </c>
      <c r="B16" s="121" t="s">
        <v>208</v>
      </c>
      <c r="C16" s="143" t="s">
        <v>327</v>
      </c>
      <c r="D16" s="145" t="s">
        <v>185</v>
      </c>
      <c r="E16" s="121"/>
      <c r="F16" s="121" t="s">
        <v>87</v>
      </c>
      <c r="G16" s="122" t="s">
        <v>88</v>
      </c>
      <c r="H16" s="123">
        <v>0</v>
      </c>
      <c r="I16" s="123">
        <v>1</v>
      </c>
      <c r="J16" s="123">
        <v>0</v>
      </c>
      <c r="K16" s="123">
        <v>5</v>
      </c>
      <c r="L16" s="124">
        <v>1</v>
      </c>
      <c r="M16" s="125" t="s">
        <v>41</v>
      </c>
      <c r="N16" s="125" t="s">
        <v>23</v>
      </c>
      <c r="O16" s="121"/>
    </row>
    <row r="17" spans="1:15" ht="28.5" x14ac:dyDescent="0.25">
      <c r="A17" s="120">
        <v>1</v>
      </c>
      <c r="B17" s="121" t="s">
        <v>273</v>
      </c>
      <c r="C17" s="143" t="s">
        <v>327</v>
      </c>
      <c r="D17" s="145" t="s">
        <v>185</v>
      </c>
      <c r="E17" s="121"/>
      <c r="F17" s="121" t="s">
        <v>90</v>
      </c>
      <c r="G17" s="122" t="s">
        <v>91</v>
      </c>
      <c r="H17" s="123">
        <v>0</v>
      </c>
      <c r="I17" s="123">
        <v>1</v>
      </c>
      <c r="J17" s="123">
        <v>0</v>
      </c>
      <c r="K17" s="123">
        <v>5</v>
      </c>
      <c r="L17" s="124">
        <v>1</v>
      </c>
      <c r="M17" s="125" t="s">
        <v>41</v>
      </c>
      <c r="N17" s="125" t="s">
        <v>23</v>
      </c>
      <c r="O17" s="121"/>
    </row>
    <row r="18" spans="1:15" ht="28.5" x14ac:dyDescent="0.25">
      <c r="A18" s="120">
        <v>1</v>
      </c>
      <c r="B18" s="121" t="s">
        <v>209</v>
      </c>
      <c r="C18" s="143" t="s">
        <v>327</v>
      </c>
      <c r="D18" s="145" t="s">
        <v>185</v>
      </c>
      <c r="E18" s="121"/>
      <c r="F18" s="121" t="s">
        <v>93</v>
      </c>
      <c r="G18" s="122" t="s">
        <v>41</v>
      </c>
      <c r="H18" s="123">
        <v>0</v>
      </c>
      <c r="I18" s="123">
        <v>1</v>
      </c>
      <c r="J18" s="123">
        <v>0</v>
      </c>
      <c r="K18" s="123">
        <v>5</v>
      </c>
      <c r="L18" s="124">
        <v>1</v>
      </c>
      <c r="M18" s="125" t="s">
        <v>41</v>
      </c>
      <c r="N18" s="125" t="s">
        <v>23</v>
      </c>
      <c r="O18" s="121"/>
    </row>
    <row r="19" spans="1:15" ht="28.5" x14ac:dyDescent="0.25">
      <c r="A19" s="120">
        <v>1</v>
      </c>
      <c r="B19" s="121" t="s">
        <v>210</v>
      </c>
      <c r="C19" s="143" t="s">
        <v>327</v>
      </c>
      <c r="D19" s="145" t="s">
        <v>185</v>
      </c>
      <c r="E19" s="121"/>
      <c r="F19" s="121" t="s">
        <v>95</v>
      </c>
      <c r="G19" s="122" t="s">
        <v>96</v>
      </c>
      <c r="H19" s="123">
        <v>0</v>
      </c>
      <c r="I19" s="123">
        <v>1</v>
      </c>
      <c r="J19" s="123">
        <v>0</v>
      </c>
      <c r="K19" s="123">
        <v>5</v>
      </c>
      <c r="L19" s="124">
        <v>1</v>
      </c>
      <c r="M19" s="125" t="s">
        <v>41</v>
      </c>
      <c r="N19" s="125" t="s">
        <v>23</v>
      </c>
      <c r="O19" s="121"/>
    </row>
    <row r="20" spans="1:15" ht="28.5" x14ac:dyDescent="0.25">
      <c r="A20" s="120">
        <v>1</v>
      </c>
      <c r="B20" s="121" t="s">
        <v>211</v>
      </c>
      <c r="C20" s="143" t="s">
        <v>327</v>
      </c>
      <c r="D20" s="145" t="s">
        <v>185</v>
      </c>
      <c r="E20" s="121"/>
      <c r="F20" s="121" t="s">
        <v>98</v>
      </c>
      <c r="G20" s="122" t="s">
        <v>99</v>
      </c>
      <c r="H20" s="123">
        <v>0</v>
      </c>
      <c r="I20" s="123">
        <v>1</v>
      </c>
      <c r="J20" s="123">
        <v>0</v>
      </c>
      <c r="K20" s="123">
        <v>5</v>
      </c>
      <c r="L20" s="124">
        <v>1</v>
      </c>
      <c r="M20" s="125" t="s">
        <v>41</v>
      </c>
      <c r="N20" s="125" t="s">
        <v>23</v>
      </c>
      <c r="O20" s="121"/>
    </row>
    <row r="21" spans="1:15" ht="28.5" x14ac:dyDescent="0.25">
      <c r="A21" s="120">
        <v>1</v>
      </c>
      <c r="B21" s="121" t="s">
        <v>212</v>
      </c>
      <c r="C21" s="143" t="s">
        <v>327</v>
      </c>
      <c r="D21" s="145" t="s">
        <v>185</v>
      </c>
      <c r="E21" s="121"/>
      <c r="F21" s="121" t="s">
        <v>101</v>
      </c>
      <c r="G21" s="122" t="s">
        <v>88</v>
      </c>
      <c r="H21" s="123">
        <v>0</v>
      </c>
      <c r="I21" s="123">
        <v>1</v>
      </c>
      <c r="J21" s="123">
        <v>0</v>
      </c>
      <c r="K21" s="123">
        <v>5</v>
      </c>
      <c r="L21" s="124">
        <v>1</v>
      </c>
      <c r="M21" s="125" t="s">
        <v>41</v>
      </c>
      <c r="N21" s="125" t="s">
        <v>23</v>
      </c>
      <c r="O21" s="121"/>
    </row>
    <row r="22" spans="1:15" ht="28.5" x14ac:dyDescent="0.25">
      <c r="A22" s="120">
        <v>1</v>
      </c>
      <c r="B22" s="121" t="s">
        <v>213</v>
      </c>
      <c r="C22" s="143" t="s">
        <v>327</v>
      </c>
      <c r="D22" s="145" t="s">
        <v>185</v>
      </c>
      <c r="E22" s="121"/>
      <c r="F22" s="121" t="s">
        <v>254</v>
      </c>
      <c r="G22" s="122" t="s">
        <v>103</v>
      </c>
      <c r="H22" s="123">
        <v>0</v>
      </c>
      <c r="I22" s="123">
        <v>1</v>
      </c>
      <c r="J22" s="123">
        <v>0</v>
      </c>
      <c r="K22" s="123">
        <v>5</v>
      </c>
      <c r="L22" s="124">
        <v>1</v>
      </c>
      <c r="M22" s="125" t="s">
        <v>41</v>
      </c>
      <c r="N22" s="125" t="s">
        <v>23</v>
      </c>
      <c r="O22" s="121"/>
    </row>
    <row r="23" spans="1:15" ht="28.5" x14ac:dyDescent="0.25">
      <c r="A23" s="120">
        <v>1</v>
      </c>
      <c r="B23" s="121" t="s">
        <v>214</v>
      </c>
      <c r="C23" s="143" t="s">
        <v>327</v>
      </c>
      <c r="D23" s="145" t="s">
        <v>185</v>
      </c>
      <c r="E23" s="121"/>
      <c r="F23" s="121" t="s">
        <v>105</v>
      </c>
      <c r="G23" s="122" t="s">
        <v>99</v>
      </c>
      <c r="H23" s="123">
        <v>0</v>
      </c>
      <c r="I23" s="123">
        <v>1</v>
      </c>
      <c r="J23" s="123">
        <v>0</v>
      </c>
      <c r="K23" s="123">
        <v>5</v>
      </c>
      <c r="L23" s="124">
        <v>1</v>
      </c>
      <c r="M23" s="125" t="s">
        <v>41</v>
      </c>
      <c r="N23" s="125" t="s">
        <v>23</v>
      </c>
      <c r="O23" s="121"/>
    </row>
    <row r="24" spans="1:15" ht="28.5" x14ac:dyDescent="0.25">
      <c r="A24" s="120">
        <v>1</v>
      </c>
      <c r="B24" s="121" t="s">
        <v>275</v>
      </c>
      <c r="C24" s="143" t="s">
        <v>327</v>
      </c>
      <c r="D24" s="145" t="s">
        <v>185</v>
      </c>
      <c r="E24" s="121"/>
      <c r="F24" s="121" t="s">
        <v>341</v>
      </c>
      <c r="G24" s="122" t="s">
        <v>91</v>
      </c>
      <c r="H24" s="123">
        <v>0</v>
      </c>
      <c r="I24" s="123">
        <v>1</v>
      </c>
      <c r="J24" s="123">
        <v>0</v>
      </c>
      <c r="K24" s="123">
        <v>5</v>
      </c>
      <c r="L24" s="124">
        <v>1</v>
      </c>
      <c r="M24" s="125" t="s">
        <v>41</v>
      </c>
      <c r="N24" s="125" t="s">
        <v>23</v>
      </c>
      <c r="O24" s="121"/>
    </row>
    <row r="25" spans="1:15" ht="28.5" x14ac:dyDescent="0.25">
      <c r="A25" s="120">
        <v>1</v>
      </c>
      <c r="B25" s="121" t="s">
        <v>276</v>
      </c>
      <c r="C25" s="143" t="s">
        <v>327</v>
      </c>
      <c r="D25" s="145" t="s">
        <v>185</v>
      </c>
      <c r="E25" s="121"/>
      <c r="F25" s="121" t="s">
        <v>93</v>
      </c>
      <c r="G25" s="122" t="s">
        <v>41</v>
      </c>
      <c r="H25" s="123">
        <v>0</v>
      </c>
      <c r="I25" s="123">
        <v>1</v>
      </c>
      <c r="J25" s="123">
        <v>0</v>
      </c>
      <c r="K25" s="123">
        <v>5</v>
      </c>
      <c r="L25" s="124">
        <v>1</v>
      </c>
      <c r="M25" s="125" t="s">
        <v>41</v>
      </c>
      <c r="N25" s="125" t="s">
        <v>23</v>
      </c>
      <c r="O25" s="121"/>
    </row>
    <row r="26" spans="1:15" ht="28.5" x14ac:dyDescent="0.25">
      <c r="A26" s="120">
        <v>1</v>
      </c>
      <c r="B26" s="121" t="s">
        <v>184</v>
      </c>
      <c r="C26" s="143" t="s">
        <v>327</v>
      </c>
      <c r="D26" s="145" t="s">
        <v>185</v>
      </c>
      <c r="E26" s="121"/>
      <c r="F26" s="121" t="s">
        <v>161</v>
      </c>
      <c r="G26" s="122" t="s">
        <v>88</v>
      </c>
      <c r="H26" s="123">
        <v>0</v>
      </c>
      <c r="I26" s="123">
        <v>1</v>
      </c>
      <c r="J26" s="123">
        <v>0</v>
      </c>
      <c r="K26" s="123">
        <v>5</v>
      </c>
      <c r="L26" s="124">
        <v>1</v>
      </c>
      <c r="M26" s="125" t="s">
        <v>41</v>
      </c>
      <c r="N26" s="125" t="s">
        <v>23</v>
      </c>
      <c r="O26" s="121"/>
    </row>
    <row r="27" spans="1:15" ht="28.5" x14ac:dyDescent="0.25">
      <c r="A27" s="120">
        <v>1</v>
      </c>
      <c r="B27" s="121" t="s">
        <v>215</v>
      </c>
      <c r="C27" s="143" t="s">
        <v>327</v>
      </c>
      <c r="D27" s="145" t="s">
        <v>185</v>
      </c>
      <c r="E27" s="121"/>
      <c r="F27" s="121" t="s">
        <v>108</v>
      </c>
      <c r="G27" s="122" t="s">
        <v>109</v>
      </c>
      <c r="H27" s="123">
        <v>0</v>
      </c>
      <c r="I27" s="123">
        <v>1</v>
      </c>
      <c r="J27" s="123">
        <v>0</v>
      </c>
      <c r="K27" s="123">
        <v>5</v>
      </c>
      <c r="L27" s="124">
        <v>1</v>
      </c>
      <c r="M27" s="125" t="s">
        <v>41</v>
      </c>
      <c r="N27" s="125" t="s">
        <v>23</v>
      </c>
      <c r="O27" s="121"/>
    </row>
    <row r="28" spans="1:15" ht="28.5" x14ac:dyDescent="0.25">
      <c r="A28" s="120">
        <v>1</v>
      </c>
      <c r="B28" s="121" t="s">
        <v>216</v>
      </c>
      <c r="C28" s="143" t="s">
        <v>327</v>
      </c>
      <c r="D28" s="145" t="s">
        <v>185</v>
      </c>
      <c r="E28" s="121"/>
      <c r="F28" s="121" t="s">
        <v>142</v>
      </c>
      <c r="G28" s="122" t="s">
        <v>143</v>
      </c>
      <c r="H28" s="123">
        <v>0</v>
      </c>
      <c r="I28" s="123">
        <v>1</v>
      </c>
      <c r="J28" s="123">
        <v>0</v>
      </c>
      <c r="K28" s="123">
        <v>5</v>
      </c>
      <c r="L28" s="124">
        <v>1</v>
      </c>
      <c r="M28" s="125" t="s">
        <v>41</v>
      </c>
      <c r="N28" s="125" t="s">
        <v>23</v>
      </c>
      <c r="O28" s="121"/>
    </row>
    <row r="29" spans="1:15" ht="28.5" x14ac:dyDescent="0.25">
      <c r="A29" s="120">
        <v>1</v>
      </c>
      <c r="B29" s="121" t="s">
        <v>217</v>
      </c>
      <c r="C29" s="143" t="s">
        <v>327</v>
      </c>
      <c r="D29" s="145" t="s">
        <v>185</v>
      </c>
      <c r="E29" s="121"/>
      <c r="F29" s="121" t="s">
        <v>111</v>
      </c>
      <c r="G29" s="122" t="s">
        <v>112</v>
      </c>
      <c r="H29" s="123">
        <v>0</v>
      </c>
      <c r="I29" s="123">
        <v>1</v>
      </c>
      <c r="J29" s="123">
        <v>0</v>
      </c>
      <c r="K29" s="123">
        <v>5</v>
      </c>
      <c r="L29" s="124">
        <v>1</v>
      </c>
      <c r="M29" s="125" t="s">
        <v>41</v>
      </c>
      <c r="N29" s="125" t="s">
        <v>23</v>
      </c>
      <c r="O29" s="121"/>
    </row>
    <row r="30" spans="1:15" x14ac:dyDescent="0.25">
      <c r="A30" s="126"/>
      <c r="B30" s="47"/>
      <c r="C30" s="47"/>
      <c r="D30" s="47"/>
      <c r="E30" s="47"/>
      <c r="F30" s="47"/>
      <c r="G30" s="47"/>
      <c r="H30" s="128">
        <v>2</v>
      </c>
      <c r="I30" s="128">
        <v>10</v>
      </c>
      <c r="J30" s="128">
        <v>10</v>
      </c>
      <c r="K30" s="128">
        <v>47</v>
      </c>
      <c r="L30" s="128">
        <v>12</v>
      </c>
      <c r="M30" s="129"/>
      <c r="N30" s="129"/>
      <c r="O30" s="47"/>
    </row>
    <row r="31" spans="1:15" ht="25.5" x14ac:dyDescent="0.25">
      <c r="A31" s="130"/>
      <c r="B31" s="131"/>
      <c r="C31" s="131"/>
      <c r="D31" s="131"/>
      <c r="E31" s="131"/>
      <c r="F31" s="131"/>
      <c r="G31" s="202" t="s">
        <v>25</v>
      </c>
      <c r="H31" s="235">
        <v>168</v>
      </c>
      <c r="I31" s="244"/>
      <c r="J31" s="235">
        <v>57</v>
      </c>
      <c r="K31" s="244"/>
      <c r="L31" s="133"/>
      <c r="M31" s="134"/>
      <c r="N31" s="134"/>
      <c r="O31" s="131"/>
    </row>
    <row r="32" spans="1:15" ht="42.75" x14ac:dyDescent="0.25">
      <c r="A32" s="135">
        <v>2</v>
      </c>
      <c r="B32" s="136" t="s">
        <v>52</v>
      </c>
      <c r="C32" s="136" t="s">
        <v>53</v>
      </c>
      <c r="D32" s="203" t="s">
        <v>54</v>
      </c>
      <c r="E32" s="136"/>
      <c r="F32" s="136" t="s">
        <v>55</v>
      </c>
      <c r="G32" s="138" t="s">
        <v>35</v>
      </c>
      <c r="H32" s="139">
        <v>0</v>
      </c>
      <c r="I32" s="139">
        <v>2</v>
      </c>
      <c r="J32" s="139">
        <v>0</v>
      </c>
      <c r="K32" s="139">
        <v>9</v>
      </c>
      <c r="L32" s="140">
        <v>2</v>
      </c>
      <c r="M32" s="141" t="s">
        <v>22</v>
      </c>
      <c r="N32" s="141" t="s">
        <v>23</v>
      </c>
      <c r="O32" s="136" t="s">
        <v>56</v>
      </c>
    </row>
    <row r="33" spans="1:15" ht="28.5" x14ac:dyDescent="0.25">
      <c r="A33" s="135">
        <v>2</v>
      </c>
      <c r="B33" s="136" t="s">
        <v>57</v>
      </c>
      <c r="C33" s="136" t="s">
        <v>58</v>
      </c>
      <c r="D33" s="137" t="s">
        <v>270</v>
      </c>
      <c r="E33" s="146"/>
      <c r="F33" s="136" t="s">
        <v>60</v>
      </c>
      <c r="G33" s="138" t="s">
        <v>35</v>
      </c>
      <c r="H33" s="139">
        <v>0</v>
      </c>
      <c r="I33" s="139">
        <v>2</v>
      </c>
      <c r="J33" s="139">
        <v>0</v>
      </c>
      <c r="K33" s="139">
        <v>9</v>
      </c>
      <c r="L33" s="140">
        <v>2</v>
      </c>
      <c r="M33" s="141" t="s">
        <v>22</v>
      </c>
      <c r="N33" s="141" t="s">
        <v>23</v>
      </c>
      <c r="O33" s="136" t="s">
        <v>61</v>
      </c>
    </row>
    <row r="34" spans="1:15" ht="42.75" x14ac:dyDescent="0.25">
      <c r="A34" s="135">
        <v>2</v>
      </c>
      <c r="B34" s="136" t="s">
        <v>187</v>
      </c>
      <c r="C34" s="136" t="s">
        <v>188</v>
      </c>
      <c r="D34" s="136" t="s">
        <v>189</v>
      </c>
      <c r="E34" s="136"/>
      <c r="F34" s="136" t="s">
        <v>40</v>
      </c>
      <c r="G34" s="138" t="s">
        <v>35</v>
      </c>
      <c r="H34" s="139">
        <v>0</v>
      </c>
      <c r="I34" s="139">
        <v>2</v>
      </c>
      <c r="J34" s="139">
        <v>0</v>
      </c>
      <c r="K34" s="139">
        <v>9</v>
      </c>
      <c r="L34" s="140">
        <v>2</v>
      </c>
      <c r="M34" s="141" t="s">
        <v>41</v>
      </c>
      <c r="N34" s="141" t="s">
        <v>23</v>
      </c>
      <c r="O34" s="136"/>
    </row>
    <row r="35" spans="1:15" ht="28.5" x14ac:dyDescent="0.25">
      <c r="A35" s="135">
        <v>2</v>
      </c>
      <c r="B35" s="136" t="s">
        <v>218</v>
      </c>
      <c r="C35" s="136" t="s">
        <v>277</v>
      </c>
      <c r="D35" s="148" t="s">
        <v>191</v>
      </c>
      <c r="E35" s="136"/>
      <c r="F35" s="136" t="s">
        <v>140</v>
      </c>
      <c r="G35" s="138" t="s">
        <v>103</v>
      </c>
      <c r="H35" s="139">
        <v>0</v>
      </c>
      <c r="I35" s="139">
        <v>1</v>
      </c>
      <c r="J35" s="139">
        <v>0</v>
      </c>
      <c r="K35" s="139">
        <v>5</v>
      </c>
      <c r="L35" s="140">
        <v>1</v>
      </c>
      <c r="M35" s="141" t="s">
        <v>41</v>
      </c>
      <c r="N35" s="141" t="s">
        <v>23</v>
      </c>
      <c r="O35" s="136"/>
    </row>
    <row r="36" spans="1:15" ht="28.5" x14ac:dyDescent="0.25">
      <c r="A36" s="135">
        <v>2</v>
      </c>
      <c r="B36" s="136" t="s">
        <v>219</v>
      </c>
      <c r="C36" s="136" t="s">
        <v>277</v>
      </c>
      <c r="D36" s="148" t="s">
        <v>191</v>
      </c>
      <c r="E36" s="136"/>
      <c r="F36" s="136" t="s">
        <v>87</v>
      </c>
      <c r="G36" s="138" t="s">
        <v>88</v>
      </c>
      <c r="H36" s="139">
        <v>0</v>
      </c>
      <c r="I36" s="139">
        <v>1</v>
      </c>
      <c r="J36" s="139">
        <v>0</v>
      </c>
      <c r="K36" s="139">
        <v>5</v>
      </c>
      <c r="L36" s="140">
        <v>1</v>
      </c>
      <c r="M36" s="141" t="s">
        <v>41</v>
      </c>
      <c r="N36" s="141" t="s">
        <v>23</v>
      </c>
      <c r="O36" s="136"/>
    </row>
    <row r="37" spans="1:15" ht="28.5" x14ac:dyDescent="0.25">
      <c r="A37" s="135">
        <v>2</v>
      </c>
      <c r="B37" s="136" t="s">
        <v>278</v>
      </c>
      <c r="C37" s="136" t="s">
        <v>277</v>
      </c>
      <c r="D37" s="148" t="s">
        <v>191</v>
      </c>
      <c r="E37" s="136"/>
      <c r="F37" s="136" t="s">
        <v>90</v>
      </c>
      <c r="G37" s="138" t="s">
        <v>91</v>
      </c>
      <c r="H37" s="139">
        <v>0</v>
      </c>
      <c r="I37" s="139">
        <v>1</v>
      </c>
      <c r="J37" s="139">
        <v>0</v>
      </c>
      <c r="K37" s="139">
        <v>5</v>
      </c>
      <c r="L37" s="140">
        <v>1</v>
      </c>
      <c r="M37" s="141" t="s">
        <v>41</v>
      </c>
      <c r="N37" s="141" t="s">
        <v>23</v>
      </c>
      <c r="O37" s="136"/>
    </row>
    <row r="38" spans="1:15" ht="28.5" x14ac:dyDescent="0.25">
      <c r="A38" s="135">
        <v>2</v>
      </c>
      <c r="B38" s="136" t="s">
        <v>220</v>
      </c>
      <c r="C38" s="136" t="s">
        <v>277</v>
      </c>
      <c r="D38" s="148" t="s">
        <v>191</v>
      </c>
      <c r="E38" s="136"/>
      <c r="F38" s="136" t="s">
        <v>93</v>
      </c>
      <c r="G38" s="138" t="s">
        <v>41</v>
      </c>
      <c r="H38" s="139">
        <v>0</v>
      </c>
      <c r="I38" s="139">
        <v>1</v>
      </c>
      <c r="J38" s="139">
        <v>0</v>
      </c>
      <c r="K38" s="139">
        <v>5</v>
      </c>
      <c r="L38" s="140">
        <v>1</v>
      </c>
      <c r="M38" s="141" t="s">
        <v>41</v>
      </c>
      <c r="N38" s="141" t="s">
        <v>23</v>
      </c>
      <c r="O38" s="136"/>
    </row>
    <row r="39" spans="1:15" ht="28.5" x14ac:dyDescent="0.25">
      <c r="A39" s="135">
        <v>2</v>
      </c>
      <c r="B39" s="136" t="s">
        <v>221</v>
      </c>
      <c r="C39" s="136" t="s">
        <v>277</v>
      </c>
      <c r="D39" s="148" t="s">
        <v>191</v>
      </c>
      <c r="E39" s="136"/>
      <c r="F39" s="136" t="s">
        <v>95</v>
      </c>
      <c r="G39" s="138" t="s">
        <v>96</v>
      </c>
      <c r="H39" s="139">
        <v>0</v>
      </c>
      <c r="I39" s="139">
        <v>1</v>
      </c>
      <c r="J39" s="139">
        <v>0</v>
      </c>
      <c r="K39" s="139">
        <v>5</v>
      </c>
      <c r="L39" s="140">
        <v>1</v>
      </c>
      <c r="M39" s="141" t="s">
        <v>41</v>
      </c>
      <c r="N39" s="141" t="s">
        <v>23</v>
      </c>
      <c r="O39" s="136"/>
    </row>
    <row r="40" spans="1:15" ht="28.5" x14ac:dyDescent="0.25">
      <c r="A40" s="135">
        <v>2</v>
      </c>
      <c r="B40" s="136" t="s">
        <v>222</v>
      </c>
      <c r="C40" s="136" t="s">
        <v>277</v>
      </c>
      <c r="D40" s="148" t="s">
        <v>191</v>
      </c>
      <c r="E40" s="136"/>
      <c r="F40" s="136" t="s">
        <v>98</v>
      </c>
      <c r="G40" s="138" t="s">
        <v>99</v>
      </c>
      <c r="H40" s="139">
        <v>0</v>
      </c>
      <c r="I40" s="139">
        <v>1</v>
      </c>
      <c r="J40" s="139">
        <v>0</v>
      </c>
      <c r="K40" s="139">
        <v>5</v>
      </c>
      <c r="L40" s="140">
        <v>1</v>
      </c>
      <c r="M40" s="141" t="s">
        <v>41</v>
      </c>
      <c r="N40" s="141" t="s">
        <v>23</v>
      </c>
      <c r="O40" s="136"/>
    </row>
    <row r="41" spans="1:15" ht="28.5" x14ac:dyDescent="0.25">
      <c r="A41" s="135">
        <v>2</v>
      </c>
      <c r="B41" s="136" t="s">
        <v>223</v>
      </c>
      <c r="C41" s="136" t="s">
        <v>277</v>
      </c>
      <c r="D41" s="148" t="s">
        <v>191</v>
      </c>
      <c r="E41" s="136"/>
      <c r="F41" s="136" t="s">
        <v>101</v>
      </c>
      <c r="G41" s="138" t="s">
        <v>88</v>
      </c>
      <c r="H41" s="139">
        <v>0</v>
      </c>
      <c r="I41" s="139">
        <v>1</v>
      </c>
      <c r="J41" s="139">
        <v>0</v>
      </c>
      <c r="K41" s="139">
        <v>5</v>
      </c>
      <c r="L41" s="140">
        <v>1</v>
      </c>
      <c r="M41" s="141" t="s">
        <v>41</v>
      </c>
      <c r="N41" s="141" t="s">
        <v>23</v>
      </c>
      <c r="O41" s="136"/>
    </row>
    <row r="42" spans="1:15" ht="28.5" x14ac:dyDescent="0.25">
      <c r="A42" s="135">
        <v>2</v>
      </c>
      <c r="B42" s="136" t="s">
        <v>224</v>
      </c>
      <c r="C42" s="136" t="s">
        <v>277</v>
      </c>
      <c r="D42" s="148" t="s">
        <v>191</v>
      </c>
      <c r="E42" s="136"/>
      <c r="F42" s="136" t="s">
        <v>254</v>
      </c>
      <c r="G42" s="138" t="s">
        <v>103</v>
      </c>
      <c r="H42" s="139">
        <v>0</v>
      </c>
      <c r="I42" s="139">
        <v>1</v>
      </c>
      <c r="J42" s="139">
        <v>0</v>
      </c>
      <c r="K42" s="139">
        <v>5</v>
      </c>
      <c r="L42" s="140">
        <v>1</v>
      </c>
      <c r="M42" s="141" t="s">
        <v>41</v>
      </c>
      <c r="N42" s="141" t="s">
        <v>23</v>
      </c>
      <c r="O42" s="136"/>
    </row>
    <row r="43" spans="1:15" ht="28.5" x14ac:dyDescent="0.25">
      <c r="A43" s="135">
        <v>2</v>
      </c>
      <c r="B43" s="136" t="s">
        <v>225</v>
      </c>
      <c r="C43" s="136" t="s">
        <v>277</v>
      </c>
      <c r="D43" s="148" t="s">
        <v>191</v>
      </c>
      <c r="E43" s="136"/>
      <c r="F43" s="136" t="s">
        <v>105</v>
      </c>
      <c r="G43" s="138" t="s">
        <v>99</v>
      </c>
      <c r="H43" s="139">
        <v>0</v>
      </c>
      <c r="I43" s="139">
        <v>1</v>
      </c>
      <c r="J43" s="139">
        <v>0</v>
      </c>
      <c r="K43" s="139">
        <v>5</v>
      </c>
      <c r="L43" s="140">
        <v>1</v>
      </c>
      <c r="M43" s="141" t="s">
        <v>41</v>
      </c>
      <c r="N43" s="141" t="s">
        <v>23</v>
      </c>
      <c r="O43" s="136"/>
    </row>
    <row r="44" spans="1:15" ht="28.5" x14ac:dyDescent="0.25">
      <c r="A44" s="135">
        <v>2</v>
      </c>
      <c r="B44" s="136" t="s">
        <v>279</v>
      </c>
      <c r="C44" s="136" t="s">
        <v>277</v>
      </c>
      <c r="D44" s="148" t="s">
        <v>191</v>
      </c>
      <c r="E44" s="136"/>
      <c r="F44" s="136" t="s">
        <v>341</v>
      </c>
      <c r="G44" s="138" t="s">
        <v>91</v>
      </c>
      <c r="H44" s="139">
        <v>0</v>
      </c>
      <c r="I44" s="139">
        <v>1</v>
      </c>
      <c r="J44" s="139">
        <v>0</v>
      </c>
      <c r="K44" s="139">
        <v>5</v>
      </c>
      <c r="L44" s="140">
        <v>1</v>
      </c>
      <c r="M44" s="141" t="s">
        <v>41</v>
      </c>
      <c r="N44" s="141" t="s">
        <v>23</v>
      </c>
      <c r="O44" s="136"/>
    </row>
    <row r="45" spans="1:15" ht="28.5" x14ac:dyDescent="0.25">
      <c r="A45" s="135">
        <v>2</v>
      </c>
      <c r="B45" s="136" t="s">
        <v>280</v>
      </c>
      <c r="C45" s="136" t="s">
        <v>277</v>
      </c>
      <c r="D45" s="148" t="s">
        <v>191</v>
      </c>
      <c r="E45" s="136"/>
      <c r="F45" s="136" t="s">
        <v>93</v>
      </c>
      <c r="G45" s="138" t="s">
        <v>41</v>
      </c>
      <c r="H45" s="139">
        <v>0</v>
      </c>
      <c r="I45" s="139">
        <v>1</v>
      </c>
      <c r="J45" s="139">
        <v>0</v>
      </c>
      <c r="K45" s="139">
        <v>5</v>
      </c>
      <c r="L45" s="140">
        <v>1</v>
      </c>
      <c r="M45" s="141" t="s">
        <v>41</v>
      </c>
      <c r="N45" s="141" t="s">
        <v>23</v>
      </c>
      <c r="O45" s="136"/>
    </row>
    <row r="46" spans="1:15" ht="28.5" x14ac:dyDescent="0.25">
      <c r="A46" s="135">
        <v>2</v>
      </c>
      <c r="B46" s="136" t="s">
        <v>190</v>
      </c>
      <c r="C46" s="136" t="s">
        <v>277</v>
      </c>
      <c r="D46" s="148" t="s">
        <v>191</v>
      </c>
      <c r="E46" s="136"/>
      <c r="F46" s="136" t="s">
        <v>161</v>
      </c>
      <c r="G46" s="138" t="s">
        <v>88</v>
      </c>
      <c r="H46" s="139">
        <v>0</v>
      </c>
      <c r="I46" s="139">
        <v>1</v>
      </c>
      <c r="J46" s="139">
        <v>0</v>
      </c>
      <c r="K46" s="139">
        <v>5</v>
      </c>
      <c r="L46" s="140">
        <v>1</v>
      </c>
      <c r="M46" s="141" t="s">
        <v>41</v>
      </c>
      <c r="N46" s="141" t="s">
        <v>23</v>
      </c>
      <c r="O46" s="136"/>
    </row>
    <row r="47" spans="1:15" ht="28.5" x14ac:dyDescent="0.25">
      <c r="A47" s="135">
        <v>2</v>
      </c>
      <c r="B47" s="136" t="s">
        <v>226</v>
      </c>
      <c r="C47" s="136" t="s">
        <v>277</v>
      </c>
      <c r="D47" s="148" t="s">
        <v>191</v>
      </c>
      <c r="E47" s="136"/>
      <c r="F47" s="136" t="s">
        <v>108</v>
      </c>
      <c r="G47" s="138" t="s">
        <v>109</v>
      </c>
      <c r="H47" s="139">
        <v>0</v>
      </c>
      <c r="I47" s="139">
        <v>1</v>
      </c>
      <c r="J47" s="139">
        <v>0</v>
      </c>
      <c r="K47" s="139">
        <v>5</v>
      </c>
      <c r="L47" s="140">
        <v>1</v>
      </c>
      <c r="M47" s="141" t="s">
        <v>41</v>
      </c>
      <c r="N47" s="141" t="s">
        <v>23</v>
      </c>
      <c r="O47" s="136"/>
    </row>
    <row r="48" spans="1:15" ht="28.5" x14ac:dyDescent="0.25">
      <c r="A48" s="135">
        <v>2</v>
      </c>
      <c r="B48" s="136" t="s">
        <v>227</v>
      </c>
      <c r="C48" s="136" t="s">
        <v>277</v>
      </c>
      <c r="D48" s="148" t="s">
        <v>191</v>
      </c>
      <c r="E48" s="136"/>
      <c r="F48" s="136" t="s">
        <v>142</v>
      </c>
      <c r="G48" s="138" t="s">
        <v>143</v>
      </c>
      <c r="H48" s="139">
        <v>0</v>
      </c>
      <c r="I48" s="139">
        <v>1</v>
      </c>
      <c r="J48" s="139">
        <v>0</v>
      </c>
      <c r="K48" s="139">
        <v>5</v>
      </c>
      <c r="L48" s="140">
        <v>1</v>
      </c>
      <c r="M48" s="141" t="s">
        <v>41</v>
      </c>
      <c r="N48" s="141" t="s">
        <v>23</v>
      </c>
      <c r="O48" s="136"/>
    </row>
    <row r="49" spans="1:15" ht="28.5" x14ac:dyDescent="0.25">
      <c r="A49" s="135">
        <v>2</v>
      </c>
      <c r="B49" s="136" t="s">
        <v>228</v>
      </c>
      <c r="C49" s="136" t="s">
        <v>277</v>
      </c>
      <c r="D49" s="148" t="s">
        <v>191</v>
      </c>
      <c r="E49" s="136"/>
      <c r="F49" s="136" t="s">
        <v>111</v>
      </c>
      <c r="G49" s="138" t="s">
        <v>112</v>
      </c>
      <c r="H49" s="139">
        <v>0</v>
      </c>
      <c r="I49" s="139">
        <v>1</v>
      </c>
      <c r="J49" s="139">
        <v>0</v>
      </c>
      <c r="K49" s="139">
        <v>5</v>
      </c>
      <c r="L49" s="140">
        <v>1</v>
      </c>
      <c r="M49" s="141" t="s">
        <v>41</v>
      </c>
      <c r="N49" s="141" t="s">
        <v>23</v>
      </c>
      <c r="O49" s="136"/>
    </row>
    <row r="50" spans="1:15" x14ac:dyDescent="0.25">
      <c r="A50" s="126"/>
      <c r="B50" s="47"/>
      <c r="C50" s="47"/>
      <c r="D50" s="47"/>
      <c r="E50" s="47"/>
      <c r="F50" s="47"/>
      <c r="G50" s="47"/>
      <c r="H50" s="128">
        <v>0</v>
      </c>
      <c r="I50" s="128">
        <v>8</v>
      </c>
      <c r="J50" s="128">
        <v>0</v>
      </c>
      <c r="K50" s="128">
        <v>37</v>
      </c>
      <c r="L50" s="128">
        <v>8</v>
      </c>
      <c r="M50" s="129"/>
      <c r="N50" s="129"/>
      <c r="O50" s="47"/>
    </row>
    <row r="51" spans="1:15" ht="25.5" x14ac:dyDescent="0.25">
      <c r="A51" s="130"/>
      <c r="B51" s="131"/>
      <c r="C51" s="131"/>
      <c r="D51" s="131"/>
      <c r="E51" s="131"/>
      <c r="F51" s="131"/>
      <c r="G51" s="202" t="s">
        <v>25</v>
      </c>
      <c r="H51" s="235">
        <v>112</v>
      </c>
      <c r="I51" s="244"/>
      <c r="J51" s="235">
        <v>37</v>
      </c>
      <c r="K51" s="244"/>
      <c r="L51" s="142"/>
      <c r="M51" s="134"/>
      <c r="N51" s="134"/>
      <c r="O51" s="131"/>
    </row>
    <row r="52" spans="1:15" ht="45" x14ac:dyDescent="0.25">
      <c r="A52" s="120">
        <v>3</v>
      </c>
      <c r="B52" s="121" t="s">
        <v>66</v>
      </c>
      <c r="C52" s="143" t="s">
        <v>271</v>
      </c>
      <c r="D52" s="121" t="s">
        <v>67</v>
      </c>
      <c r="E52" s="121"/>
      <c r="F52" s="121" t="s">
        <v>250</v>
      </c>
      <c r="G52" s="122" t="s">
        <v>35</v>
      </c>
      <c r="H52" s="123">
        <v>0</v>
      </c>
      <c r="I52" s="123">
        <v>2</v>
      </c>
      <c r="J52" s="123">
        <v>0</v>
      </c>
      <c r="K52" s="123">
        <v>9</v>
      </c>
      <c r="L52" s="124">
        <v>2</v>
      </c>
      <c r="M52" s="125" t="s">
        <v>22</v>
      </c>
      <c r="N52" s="125" t="s">
        <v>23</v>
      </c>
      <c r="O52" s="121" t="s">
        <v>68</v>
      </c>
    </row>
    <row r="53" spans="1:15" ht="28.5" x14ac:dyDescent="0.25">
      <c r="A53" s="163">
        <v>3</v>
      </c>
      <c r="B53" s="164" t="s">
        <v>62</v>
      </c>
      <c r="C53" s="164" t="s">
        <v>63</v>
      </c>
      <c r="D53" s="164" t="s">
        <v>64</v>
      </c>
      <c r="E53" s="204"/>
      <c r="F53" s="164" t="s">
        <v>60</v>
      </c>
      <c r="G53" s="165" t="s">
        <v>35</v>
      </c>
      <c r="H53" s="166">
        <v>0</v>
      </c>
      <c r="I53" s="166">
        <v>1</v>
      </c>
      <c r="J53" s="166">
        <v>0</v>
      </c>
      <c r="K53" s="166">
        <v>5</v>
      </c>
      <c r="L53" s="167">
        <v>2</v>
      </c>
      <c r="M53" s="168" t="s">
        <v>22</v>
      </c>
      <c r="N53" s="168" t="s">
        <v>23</v>
      </c>
      <c r="O53" s="164" t="s">
        <v>65</v>
      </c>
    </row>
    <row r="54" spans="1:15" ht="42.75" x14ac:dyDescent="0.25">
      <c r="A54" s="120">
        <v>3</v>
      </c>
      <c r="B54" s="164" t="s">
        <v>349</v>
      </c>
      <c r="C54" s="164" t="s">
        <v>193</v>
      </c>
      <c r="D54" s="164" t="s">
        <v>194</v>
      </c>
      <c r="E54" s="164"/>
      <c r="F54" s="164" t="s">
        <v>55</v>
      </c>
      <c r="G54" s="165" t="s">
        <v>35</v>
      </c>
      <c r="H54" s="166">
        <v>0</v>
      </c>
      <c r="I54" s="227">
        <v>2</v>
      </c>
      <c r="J54" s="166">
        <v>0</v>
      </c>
      <c r="K54" s="166">
        <v>5</v>
      </c>
      <c r="L54" s="167">
        <v>2</v>
      </c>
      <c r="M54" s="168" t="s">
        <v>41</v>
      </c>
      <c r="N54" s="168" t="s">
        <v>23</v>
      </c>
      <c r="O54" s="224"/>
    </row>
    <row r="55" spans="1:15" ht="42.75" x14ac:dyDescent="0.25">
      <c r="A55" s="120">
        <v>3</v>
      </c>
      <c r="B55" s="121" t="s">
        <v>196</v>
      </c>
      <c r="C55" s="121" t="s">
        <v>197</v>
      </c>
      <c r="D55" s="145" t="s">
        <v>198</v>
      </c>
      <c r="E55" s="121"/>
      <c r="F55" s="121" t="s">
        <v>46</v>
      </c>
      <c r="G55" s="122" t="s">
        <v>35</v>
      </c>
      <c r="H55" s="123">
        <v>0</v>
      </c>
      <c r="I55" s="123">
        <v>1</v>
      </c>
      <c r="J55" s="123">
        <v>0</v>
      </c>
      <c r="K55" s="123">
        <v>5</v>
      </c>
      <c r="L55" s="124">
        <v>1</v>
      </c>
      <c r="M55" s="125" t="s">
        <v>41</v>
      </c>
      <c r="N55" s="125" t="s">
        <v>23</v>
      </c>
      <c r="O55" s="121"/>
    </row>
    <row r="56" spans="1:15" ht="28.5" x14ac:dyDescent="0.25">
      <c r="A56" s="120">
        <v>3</v>
      </c>
      <c r="B56" s="121" t="s">
        <v>282</v>
      </c>
      <c r="C56" s="121" t="s">
        <v>283</v>
      </c>
      <c r="D56" s="149" t="s">
        <v>200</v>
      </c>
      <c r="E56" s="121"/>
      <c r="F56" s="121" t="s">
        <v>140</v>
      </c>
      <c r="G56" s="122" t="s">
        <v>103</v>
      </c>
      <c r="H56" s="123">
        <v>0</v>
      </c>
      <c r="I56" s="123">
        <v>1</v>
      </c>
      <c r="J56" s="123">
        <v>0</v>
      </c>
      <c r="K56" s="123">
        <v>5</v>
      </c>
      <c r="L56" s="124">
        <v>1</v>
      </c>
      <c r="M56" s="125" t="s">
        <v>41</v>
      </c>
      <c r="N56" s="125" t="s">
        <v>23</v>
      </c>
      <c r="O56" s="121"/>
    </row>
    <row r="57" spans="1:15" ht="28.5" x14ac:dyDescent="0.25">
      <c r="A57" s="120">
        <v>3</v>
      </c>
      <c r="B57" s="121" t="s">
        <v>284</v>
      </c>
      <c r="C57" s="121" t="s">
        <v>283</v>
      </c>
      <c r="D57" s="149" t="s">
        <v>200</v>
      </c>
      <c r="E57" s="121"/>
      <c r="F57" s="121" t="s">
        <v>87</v>
      </c>
      <c r="G57" s="122" t="s">
        <v>88</v>
      </c>
      <c r="H57" s="123">
        <v>0</v>
      </c>
      <c r="I57" s="123">
        <v>1</v>
      </c>
      <c r="J57" s="123">
        <v>0</v>
      </c>
      <c r="K57" s="123">
        <v>5</v>
      </c>
      <c r="L57" s="124">
        <v>1</v>
      </c>
      <c r="M57" s="125" t="s">
        <v>41</v>
      </c>
      <c r="N57" s="125" t="s">
        <v>23</v>
      </c>
      <c r="O57" s="121"/>
    </row>
    <row r="58" spans="1:15" ht="28.5" x14ac:dyDescent="0.25">
      <c r="A58" s="120">
        <v>3</v>
      </c>
      <c r="B58" s="121" t="s">
        <v>285</v>
      </c>
      <c r="C58" s="121" t="s">
        <v>283</v>
      </c>
      <c r="D58" s="149" t="s">
        <v>200</v>
      </c>
      <c r="E58" s="121"/>
      <c r="F58" s="121" t="s">
        <v>90</v>
      </c>
      <c r="G58" s="122" t="s">
        <v>91</v>
      </c>
      <c r="H58" s="123">
        <v>0</v>
      </c>
      <c r="I58" s="123">
        <v>1</v>
      </c>
      <c r="J58" s="123">
        <v>0</v>
      </c>
      <c r="K58" s="123">
        <v>5</v>
      </c>
      <c r="L58" s="124">
        <v>1</v>
      </c>
      <c r="M58" s="125" t="s">
        <v>41</v>
      </c>
      <c r="N58" s="125" t="s">
        <v>23</v>
      </c>
      <c r="O58" s="121"/>
    </row>
    <row r="59" spans="1:15" ht="28.5" x14ac:dyDescent="0.25">
      <c r="A59" s="120">
        <v>3</v>
      </c>
      <c r="B59" s="121" t="s">
        <v>286</v>
      </c>
      <c r="C59" s="121" t="s">
        <v>283</v>
      </c>
      <c r="D59" s="149" t="s">
        <v>200</v>
      </c>
      <c r="E59" s="121"/>
      <c r="F59" s="121" t="s">
        <v>93</v>
      </c>
      <c r="G59" s="122" t="s">
        <v>41</v>
      </c>
      <c r="H59" s="123">
        <v>0</v>
      </c>
      <c r="I59" s="123">
        <v>1</v>
      </c>
      <c r="J59" s="123">
        <v>0</v>
      </c>
      <c r="K59" s="123">
        <v>5</v>
      </c>
      <c r="L59" s="124">
        <v>1</v>
      </c>
      <c r="M59" s="125" t="s">
        <v>41</v>
      </c>
      <c r="N59" s="125" t="s">
        <v>23</v>
      </c>
      <c r="O59" s="121"/>
    </row>
    <row r="60" spans="1:15" ht="28.5" x14ac:dyDescent="0.25">
      <c r="A60" s="120">
        <v>3</v>
      </c>
      <c r="B60" s="121" t="s">
        <v>287</v>
      </c>
      <c r="C60" s="121" t="s">
        <v>283</v>
      </c>
      <c r="D60" s="149" t="s">
        <v>200</v>
      </c>
      <c r="E60" s="121"/>
      <c r="F60" s="121" t="s">
        <v>95</v>
      </c>
      <c r="G60" s="122" t="s">
        <v>96</v>
      </c>
      <c r="H60" s="123">
        <v>0</v>
      </c>
      <c r="I60" s="123">
        <v>1</v>
      </c>
      <c r="J60" s="123">
        <v>0</v>
      </c>
      <c r="K60" s="123">
        <v>5</v>
      </c>
      <c r="L60" s="124">
        <v>1</v>
      </c>
      <c r="M60" s="125" t="s">
        <v>41</v>
      </c>
      <c r="N60" s="125" t="s">
        <v>23</v>
      </c>
      <c r="O60" s="121"/>
    </row>
    <row r="61" spans="1:15" ht="28.5" x14ac:dyDescent="0.25">
      <c r="A61" s="120">
        <v>3</v>
      </c>
      <c r="B61" s="121" t="s">
        <v>288</v>
      </c>
      <c r="C61" s="121" t="s">
        <v>283</v>
      </c>
      <c r="D61" s="149" t="s">
        <v>200</v>
      </c>
      <c r="E61" s="121"/>
      <c r="F61" s="121" t="s">
        <v>98</v>
      </c>
      <c r="G61" s="122" t="s">
        <v>99</v>
      </c>
      <c r="H61" s="123">
        <v>0</v>
      </c>
      <c r="I61" s="123">
        <v>1</v>
      </c>
      <c r="J61" s="123">
        <v>0</v>
      </c>
      <c r="K61" s="123">
        <v>5</v>
      </c>
      <c r="L61" s="124">
        <v>1</v>
      </c>
      <c r="M61" s="125" t="s">
        <v>41</v>
      </c>
      <c r="N61" s="125" t="s">
        <v>23</v>
      </c>
      <c r="O61" s="121"/>
    </row>
    <row r="62" spans="1:15" ht="28.5" x14ac:dyDescent="0.25">
      <c r="A62" s="120">
        <v>3</v>
      </c>
      <c r="B62" s="121" t="s">
        <v>289</v>
      </c>
      <c r="C62" s="121" t="s">
        <v>283</v>
      </c>
      <c r="D62" s="149" t="s">
        <v>200</v>
      </c>
      <c r="E62" s="121"/>
      <c r="F62" s="121" t="s">
        <v>101</v>
      </c>
      <c r="G62" s="122" t="s">
        <v>88</v>
      </c>
      <c r="H62" s="123">
        <v>0</v>
      </c>
      <c r="I62" s="123">
        <v>1</v>
      </c>
      <c r="J62" s="123">
        <v>0</v>
      </c>
      <c r="K62" s="123">
        <v>5</v>
      </c>
      <c r="L62" s="124">
        <v>1</v>
      </c>
      <c r="M62" s="125" t="s">
        <v>41</v>
      </c>
      <c r="N62" s="125" t="s">
        <v>23</v>
      </c>
      <c r="O62" s="121"/>
    </row>
    <row r="63" spans="1:15" ht="28.5" x14ac:dyDescent="0.25">
      <c r="A63" s="120">
        <v>3</v>
      </c>
      <c r="B63" s="121" t="s">
        <v>290</v>
      </c>
      <c r="C63" s="121" t="s">
        <v>283</v>
      </c>
      <c r="D63" s="149" t="s">
        <v>200</v>
      </c>
      <c r="E63" s="121"/>
      <c r="F63" s="121" t="s">
        <v>254</v>
      </c>
      <c r="G63" s="122" t="s">
        <v>103</v>
      </c>
      <c r="H63" s="123">
        <v>0</v>
      </c>
      <c r="I63" s="123">
        <v>1</v>
      </c>
      <c r="J63" s="123">
        <v>0</v>
      </c>
      <c r="K63" s="123">
        <v>5</v>
      </c>
      <c r="L63" s="124">
        <v>1</v>
      </c>
      <c r="M63" s="125" t="s">
        <v>41</v>
      </c>
      <c r="N63" s="125" t="s">
        <v>23</v>
      </c>
      <c r="O63" s="121"/>
    </row>
    <row r="64" spans="1:15" ht="28.5" x14ac:dyDescent="0.25">
      <c r="A64" s="120">
        <v>3</v>
      </c>
      <c r="B64" s="121" t="s">
        <v>291</v>
      </c>
      <c r="C64" s="121" t="s">
        <v>283</v>
      </c>
      <c r="D64" s="149" t="s">
        <v>200</v>
      </c>
      <c r="E64" s="121"/>
      <c r="F64" s="121" t="s">
        <v>105</v>
      </c>
      <c r="G64" s="122" t="s">
        <v>99</v>
      </c>
      <c r="H64" s="123">
        <v>0</v>
      </c>
      <c r="I64" s="123">
        <v>1</v>
      </c>
      <c r="J64" s="123">
        <v>0</v>
      </c>
      <c r="K64" s="123">
        <v>5</v>
      </c>
      <c r="L64" s="124">
        <v>1</v>
      </c>
      <c r="M64" s="125" t="s">
        <v>41</v>
      </c>
      <c r="N64" s="125" t="s">
        <v>23</v>
      </c>
      <c r="O64" s="121"/>
    </row>
    <row r="65" spans="1:15" ht="28.5" x14ac:dyDescent="0.25">
      <c r="A65" s="120">
        <v>3</v>
      </c>
      <c r="B65" s="121" t="s">
        <v>292</v>
      </c>
      <c r="C65" s="121" t="s">
        <v>283</v>
      </c>
      <c r="D65" s="149" t="s">
        <v>200</v>
      </c>
      <c r="E65" s="121"/>
      <c r="F65" s="121" t="s">
        <v>341</v>
      </c>
      <c r="G65" s="122" t="s">
        <v>91</v>
      </c>
      <c r="H65" s="123">
        <v>0</v>
      </c>
      <c r="I65" s="123">
        <v>1</v>
      </c>
      <c r="J65" s="123">
        <v>0</v>
      </c>
      <c r="K65" s="123">
        <v>5</v>
      </c>
      <c r="L65" s="124">
        <v>1</v>
      </c>
      <c r="M65" s="125" t="s">
        <v>41</v>
      </c>
      <c r="N65" s="125" t="s">
        <v>23</v>
      </c>
      <c r="O65" s="121"/>
    </row>
    <row r="66" spans="1:15" ht="28.5" x14ac:dyDescent="0.25">
      <c r="A66" s="120">
        <v>3</v>
      </c>
      <c r="B66" s="121" t="s">
        <v>293</v>
      </c>
      <c r="C66" s="121" t="s">
        <v>283</v>
      </c>
      <c r="D66" s="149" t="s">
        <v>200</v>
      </c>
      <c r="E66" s="121"/>
      <c r="F66" s="121" t="s">
        <v>93</v>
      </c>
      <c r="G66" s="122" t="s">
        <v>41</v>
      </c>
      <c r="H66" s="123">
        <v>0</v>
      </c>
      <c r="I66" s="123">
        <v>1</v>
      </c>
      <c r="J66" s="123">
        <v>0</v>
      </c>
      <c r="K66" s="123">
        <v>5</v>
      </c>
      <c r="L66" s="124">
        <v>1</v>
      </c>
      <c r="M66" s="125" t="s">
        <v>41</v>
      </c>
      <c r="N66" s="125" t="s">
        <v>23</v>
      </c>
      <c r="O66" s="121"/>
    </row>
    <row r="67" spans="1:15" ht="28.5" x14ac:dyDescent="0.25">
      <c r="A67" s="120">
        <v>3</v>
      </c>
      <c r="B67" s="121" t="s">
        <v>199</v>
      </c>
      <c r="C67" s="121" t="s">
        <v>283</v>
      </c>
      <c r="D67" s="149" t="s">
        <v>200</v>
      </c>
      <c r="E67" s="121"/>
      <c r="F67" s="121" t="s">
        <v>161</v>
      </c>
      <c r="G67" s="122" t="s">
        <v>88</v>
      </c>
      <c r="H67" s="123">
        <v>0</v>
      </c>
      <c r="I67" s="123">
        <v>1</v>
      </c>
      <c r="J67" s="123">
        <v>0</v>
      </c>
      <c r="K67" s="123">
        <v>5</v>
      </c>
      <c r="L67" s="124">
        <v>1</v>
      </c>
      <c r="M67" s="125" t="s">
        <v>41</v>
      </c>
      <c r="N67" s="125" t="s">
        <v>23</v>
      </c>
      <c r="O67" s="121"/>
    </row>
    <row r="68" spans="1:15" ht="28.5" x14ac:dyDescent="0.25">
      <c r="A68" s="120">
        <v>3</v>
      </c>
      <c r="B68" s="121" t="s">
        <v>294</v>
      </c>
      <c r="C68" s="121" t="s">
        <v>283</v>
      </c>
      <c r="D68" s="149" t="s">
        <v>200</v>
      </c>
      <c r="E68" s="121"/>
      <c r="F68" s="121" t="s">
        <v>108</v>
      </c>
      <c r="G68" s="122" t="s">
        <v>109</v>
      </c>
      <c r="H68" s="123">
        <v>0</v>
      </c>
      <c r="I68" s="123">
        <v>1</v>
      </c>
      <c r="J68" s="123">
        <v>0</v>
      </c>
      <c r="K68" s="123">
        <v>5</v>
      </c>
      <c r="L68" s="124">
        <v>1</v>
      </c>
      <c r="M68" s="125" t="s">
        <v>41</v>
      </c>
      <c r="N68" s="125" t="s">
        <v>23</v>
      </c>
      <c r="O68" s="121"/>
    </row>
    <row r="69" spans="1:15" ht="28.5" x14ac:dyDescent="0.25">
      <c r="A69" s="120">
        <v>3</v>
      </c>
      <c r="B69" s="121" t="s">
        <v>295</v>
      </c>
      <c r="C69" s="121" t="s">
        <v>283</v>
      </c>
      <c r="D69" s="149" t="s">
        <v>200</v>
      </c>
      <c r="E69" s="121"/>
      <c r="F69" s="121" t="s">
        <v>142</v>
      </c>
      <c r="G69" s="122" t="s">
        <v>143</v>
      </c>
      <c r="H69" s="123">
        <v>0</v>
      </c>
      <c r="I69" s="123">
        <v>1</v>
      </c>
      <c r="J69" s="123">
        <v>0</v>
      </c>
      <c r="K69" s="123">
        <v>5</v>
      </c>
      <c r="L69" s="124">
        <v>1</v>
      </c>
      <c r="M69" s="125" t="s">
        <v>41</v>
      </c>
      <c r="N69" s="125" t="s">
        <v>23</v>
      </c>
      <c r="O69" s="121"/>
    </row>
    <row r="70" spans="1:15" ht="28.5" x14ac:dyDescent="0.25">
      <c r="A70" s="120">
        <v>3</v>
      </c>
      <c r="B70" s="121" t="s">
        <v>296</v>
      </c>
      <c r="C70" s="121" t="s">
        <v>283</v>
      </c>
      <c r="D70" s="149" t="s">
        <v>200</v>
      </c>
      <c r="E70" s="121"/>
      <c r="F70" s="121" t="s">
        <v>111</v>
      </c>
      <c r="G70" s="122" t="s">
        <v>112</v>
      </c>
      <c r="H70" s="123">
        <v>0</v>
      </c>
      <c r="I70" s="123">
        <v>1</v>
      </c>
      <c r="J70" s="123">
        <v>0</v>
      </c>
      <c r="K70" s="123">
        <v>5</v>
      </c>
      <c r="L70" s="124">
        <v>1</v>
      </c>
      <c r="M70" s="125" t="s">
        <v>41</v>
      </c>
      <c r="N70" s="125" t="s">
        <v>23</v>
      </c>
      <c r="O70" s="121"/>
    </row>
    <row r="71" spans="1:15" x14ac:dyDescent="0.25">
      <c r="A71" s="126"/>
      <c r="B71" s="47"/>
      <c r="C71" s="47"/>
      <c r="D71" s="47"/>
      <c r="E71" s="47"/>
      <c r="F71" s="47"/>
      <c r="G71" s="47"/>
      <c r="H71" s="128">
        <v>0</v>
      </c>
      <c r="I71" s="128">
        <v>7</v>
      </c>
      <c r="J71" s="128">
        <v>0</v>
      </c>
      <c r="K71" s="128">
        <v>34</v>
      </c>
      <c r="L71" s="128">
        <v>8</v>
      </c>
      <c r="M71" s="129"/>
      <c r="N71" s="129"/>
      <c r="O71" s="47"/>
    </row>
    <row r="72" spans="1:15" ht="25.5" x14ac:dyDescent="0.25">
      <c r="A72" s="130"/>
      <c r="B72" s="131"/>
      <c r="C72" s="131"/>
      <c r="D72" s="131"/>
      <c r="E72" s="131"/>
      <c r="F72" s="131"/>
      <c r="G72" s="202" t="s">
        <v>25</v>
      </c>
      <c r="H72" s="235">
        <v>98</v>
      </c>
      <c r="I72" s="244"/>
      <c r="J72" s="235">
        <v>34</v>
      </c>
      <c r="K72" s="244"/>
      <c r="L72" s="142"/>
      <c r="M72" s="134"/>
      <c r="N72" s="134"/>
      <c r="O72" s="131"/>
    </row>
    <row r="73" spans="1:15" ht="29.25" x14ac:dyDescent="0.25">
      <c r="A73" s="135">
        <v>4</v>
      </c>
      <c r="B73" s="136" t="s">
        <v>70</v>
      </c>
      <c r="C73" s="136" t="s">
        <v>71</v>
      </c>
      <c r="D73" s="147" t="s">
        <v>72</v>
      </c>
      <c r="E73" s="136"/>
      <c r="F73" s="136" t="s">
        <v>55</v>
      </c>
      <c r="G73" s="138" t="s">
        <v>35</v>
      </c>
      <c r="H73" s="139">
        <v>0</v>
      </c>
      <c r="I73" s="139">
        <v>2</v>
      </c>
      <c r="J73" s="139">
        <v>0</v>
      </c>
      <c r="K73" s="139">
        <v>5</v>
      </c>
      <c r="L73" s="140">
        <v>2</v>
      </c>
      <c r="M73" s="141" t="s">
        <v>22</v>
      </c>
      <c r="N73" s="141" t="s">
        <v>23</v>
      </c>
      <c r="O73" s="136" t="s">
        <v>73</v>
      </c>
    </row>
    <row r="74" spans="1:15" ht="42.75" x14ac:dyDescent="0.25">
      <c r="A74" s="135">
        <v>4</v>
      </c>
      <c r="B74" s="136" t="s">
        <v>201</v>
      </c>
      <c r="C74" s="136" t="s">
        <v>202</v>
      </c>
      <c r="D74" s="136" t="s">
        <v>328</v>
      </c>
      <c r="E74" s="136"/>
      <c r="F74" s="136" t="s">
        <v>77</v>
      </c>
      <c r="G74" s="138" t="s">
        <v>35</v>
      </c>
      <c r="H74" s="139">
        <v>0</v>
      </c>
      <c r="I74" s="139">
        <v>1</v>
      </c>
      <c r="J74" s="139">
        <v>0</v>
      </c>
      <c r="K74" s="139">
        <v>5</v>
      </c>
      <c r="L74" s="140">
        <v>1</v>
      </c>
      <c r="M74" s="141" t="s">
        <v>41</v>
      </c>
      <c r="N74" s="141" t="s">
        <v>23</v>
      </c>
      <c r="O74" s="136"/>
    </row>
    <row r="75" spans="1:15" ht="31.5" x14ac:dyDescent="0.25">
      <c r="A75" s="135">
        <v>4</v>
      </c>
      <c r="B75" s="136" t="s">
        <v>139</v>
      </c>
      <c r="C75" s="136" t="s">
        <v>329</v>
      </c>
      <c r="D75" s="136" t="s">
        <v>86</v>
      </c>
      <c r="E75" s="136"/>
      <c r="F75" s="136" t="s">
        <v>140</v>
      </c>
      <c r="G75" s="138" t="s">
        <v>103</v>
      </c>
      <c r="H75" s="139">
        <v>0</v>
      </c>
      <c r="I75" s="139">
        <v>2</v>
      </c>
      <c r="J75" s="139">
        <v>0</v>
      </c>
      <c r="K75" s="139">
        <v>9</v>
      </c>
      <c r="L75" s="140">
        <v>2</v>
      </c>
      <c r="M75" s="141" t="s">
        <v>22</v>
      </c>
      <c r="N75" s="141" t="s">
        <v>23</v>
      </c>
      <c r="O75" s="136"/>
    </row>
    <row r="76" spans="1:15" ht="31.5" x14ac:dyDescent="0.25">
      <c r="A76" s="135">
        <v>4</v>
      </c>
      <c r="B76" s="136" t="s">
        <v>85</v>
      </c>
      <c r="C76" s="136" t="s">
        <v>329</v>
      </c>
      <c r="D76" s="136" t="s">
        <v>86</v>
      </c>
      <c r="E76" s="136"/>
      <c r="F76" s="136" t="s">
        <v>87</v>
      </c>
      <c r="G76" s="138" t="s">
        <v>88</v>
      </c>
      <c r="H76" s="139">
        <v>0</v>
      </c>
      <c r="I76" s="139">
        <v>2</v>
      </c>
      <c r="J76" s="139">
        <v>0</v>
      </c>
      <c r="K76" s="139">
        <v>9</v>
      </c>
      <c r="L76" s="140">
        <v>2</v>
      </c>
      <c r="M76" s="141" t="s">
        <v>22</v>
      </c>
      <c r="N76" s="141" t="s">
        <v>23</v>
      </c>
      <c r="O76" s="136"/>
    </row>
    <row r="77" spans="1:15" ht="31.5" x14ac:dyDescent="0.25">
      <c r="A77" s="135">
        <v>4</v>
      </c>
      <c r="B77" s="136" t="s">
        <v>89</v>
      </c>
      <c r="C77" s="136" t="s">
        <v>329</v>
      </c>
      <c r="D77" s="136" t="s">
        <v>86</v>
      </c>
      <c r="E77" s="136"/>
      <c r="F77" s="136" t="s">
        <v>90</v>
      </c>
      <c r="G77" s="138" t="s">
        <v>91</v>
      </c>
      <c r="H77" s="139">
        <v>0</v>
      </c>
      <c r="I77" s="139">
        <v>2</v>
      </c>
      <c r="J77" s="139">
        <v>0</v>
      </c>
      <c r="K77" s="139">
        <v>9</v>
      </c>
      <c r="L77" s="140">
        <v>2</v>
      </c>
      <c r="M77" s="141" t="s">
        <v>22</v>
      </c>
      <c r="N77" s="141" t="s">
        <v>23</v>
      </c>
      <c r="O77" s="136"/>
    </row>
    <row r="78" spans="1:15" ht="31.5" x14ac:dyDescent="0.25">
      <c r="A78" s="135">
        <v>4</v>
      </c>
      <c r="B78" s="136" t="s">
        <v>92</v>
      </c>
      <c r="C78" s="136" t="s">
        <v>329</v>
      </c>
      <c r="D78" s="136" t="s">
        <v>86</v>
      </c>
      <c r="E78" s="136"/>
      <c r="F78" s="136" t="s">
        <v>93</v>
      </c>
      <c r="G78" s="138" t="s">
        <v>41</v>
      </c>
      <c r="H78" s="139">
        <v>0</v>
      </c>
      <c r="I78" s="139">
        <v>2</v>
      </c>
      <c r="J78" s="139">
        <v>0</v>
      </c>
      <c r="K78" s="139">
        <v>9</v>
      </c>
      <c r="L78" s="140">
        <v>2</v>
      </c>
      <c r="M78" s="141" t="s">
        <v>22</v>
      </c>
      <c r="N78" s="141" t="s">
        <v>23</v>
      </c>
      <c r="O78" s="136"/>
    </row>
    <row r="79" spans="1:15" ht="31.5" x14ac:dyDescent="0.25">
      <c r="A79" s="135">
        <v>4</v>
      </c>
      <c r="B79" s="136" t="s">
        <v>94</v>
      </c>
      <c r="C79" s="136" t="s">
        <v>329</v>
      </c>
      <c r="D79" s="136" t="s">
        <v>86</v>
      </c>
      <c r="E79" s="136"/>
      <c r="F79" s="136" t="s">
        <v>95</v>
      </c>
      <c r="G79" s="138" t="s">
        <v>96</v>
      </c>
      <c r="H79" s="139">
        <v>0</v>
      </c>
      <c r="I79" s="139">
        <v>2</v>
      </c>
      <c r="J79" s="139">
        <v>0</v>
      </c>
      <c r="K79" s="139">
        <v>9</v>
      </c>
      <c r="L79" s="140">
        <v>2</v>
      </c>
      <c r="M79" s="141" t="s">
        <v>22</v>
      </c>
      <c r="N79" s="141" t="s">
        <v>23</v>
      </c>
      <c r="O79" s="136"/>
    </row>
    <row r="80" spans="1:15" ht="31.5" x14ac:dyDescent="0.25">
      <c r="A80" s="135">
        <v>4</v>
      </c>
      <c r="B80" s="136" t="s">
        <v>97</v>
      </c>
      <c r="C80" s="136" t="s">
        <v>329</v>
      </c>
      <c r="D80" s="136" t="s">
        <v>86</v>
      </c>
      <c r="E80" s="136"/>
      <c r="F80" s="136" t="s">
        <v>98</v>
      </c>
      <c r="G80" s="138" t="s">
        <v>99</v>
      </c>
      <c r="H80" s="139">
        <v>0</v>
      </c>
      <c r="I80" s="139">
        <v>2</v>
      </c>
      <c r="J80" s="139">
        <v>0</v>
      </c>
      <c r="K80" s="139">
        <v>9</v>
      </c>
      <c r="L80" s="140">
        <v>2</v>
      </c>
      <c r="M80" s="141" t="s">
        <v>22</v>
      </c>
      <c r="N80" s="141" t="s">
        <v>23</v>
      </c>
      <c r="O80" s="136"/>
    </row>
    <row r="81" spans="1:15" ht="31.5" x14ac:dyDescent="0.25">
      <c r="A81" s="135">
        <v>4</v>
      </c>
      <c r="B81" s="136" t="s">
        <v>100</v>
      </c>
      <c r="C81" s="136" t="s">
        <v>329</v>
      </c>
      <c r="D81" s="136" t="s">
        <v>86</v>
      </c>
      <c r="E81" s="136"/>
      <c r="F81" s="136" t="s">
        <v>101</v>
      </c>
      <c r="G81" s="138" t="s">
        <v>88</v>
      </c>
      <c r="H81" s="139">
        <v>0</v>
      </c>
      <c r="I81" s="139">
        <v>2</v>
      </c>
      <c r="J81" s="139">
        <v>0</v>
      </c>
      <c r="K81" s="139">
        <v>9</v>
      </c>
      <c r="L81" s="140">
        <v>2</v>
      </c>
      <c r="M81" s="141" t="s">
        <v>22</v>
      </c>
      <c r="N81" s="141" t="s">
        <v>23</v>
      </c>
      <c r="O81" s="136"/>
    </row>
    <row r="82" spans="1:15" ht="31.5" x14ac:dyDescent="0.25">
      <c r="A82" s="135">
        <v>4</v>
      </c>
      <c r="B82" s="136" t="s">
        <v>102</v>
      </c>
      <c r="C82" s="136" t="s">
        <v>329</v>
      </c>
      <c r="D82" s="136" t="s">
        <v>86</v>
      </c>
      <c r="E82" s="136"/>
      <c r="F82" s="136" t="s">
        <v>274</v>
      </c>
      <c r="G82" s="138" t="s">
        <v>103</v>
      </c>
      <c r="H82" s="139">
        <v>0</v>
      </c>
      <c r="I82" s="139">
        <v>2</v>
      </c>
      <c r="J82" s="139">
        <v>0</v>
      </c>
      <c r="K82" s="139">
        <v>9</v>
      </c>
      <c r="L82" s="140">
        <v>2</v>
      </c>
      <c r="M82" s="141" t="s">
        <v>22</v>
      </c>
      <c r="N82" s="141" t="s">
        <v>23</v>
      </c>
      <c r="O82" s="136"/>
    </row>
    <row r="83" spans="1:15" ht="31.5" x14ac:dyDescent="0.25">
      <c r="A83" s="135">
        <v>4</v>
      </c>
      <c r="B83" s="136" t="s">
        <v>104</v>
      </c>
      <c r="C83" s="136" t="s">
        <v>329</v>
      </c>
      <c r="D83" s="136" t="s">
        <v>86</v>
      </c>
      <c r="E83" s="136"/>
      <c r="F83" s="136" t="s">
        <v>105</v>
      </c>
      <c r="G83" s="138" t="s">
        <v>99</v>
      </c>
      <c r="H83" s="139">
        <v>0</v>
      </c>
      <c r="I83" s="139">
        <v>2</v>
      </c>
      <c r="J83" s="139">
        <v>0</v>
      </c>
      <c r="K83" s="139">
        <v>9</v>
      </c>
      <c r="L83" s="140">
        <v>2</v>
      </c>
      <c r="M83" s="141" t="s">
        <v>22</v>
      </c>
      <c r="N83" s="141" t="s">
        <v>23</v>
      </c>
      <c r="O83" s="136"/>
    </row>
    <row r="84" spans="1:15" ht="31.5" x14ac:dyDescent="0.25">
      <c r="A84" s="135">
        <v>4</v>
      </c>
      <c r="B84" s="136" t="s">
        <v>159</v>
      </c>
      <c r="C84" s="136" t="s">
        <v>329</v>
      </c>
      <c r="D84" s="136" t="s">
        <v>86</v>
      </c>
      <c r="E84" s="136"/>
      <c r="F84" s="136" t="s">
        <v>341</v>
      </c>
      <c r="G84" s="138" t="s">
        <v>91</v>
      </c>
      <c r="H84" s="139">
        <v>0</v>
      </c>
      <c r="I84" s="139">
        <v>2</v>
      </c>
      <c r="J84" s="139">
        <v>0</v>
      </c>
      <c r="K84" s="139">
        <v>9</v>
      </c>
      <c r="L84" s="140">
        <v>2</v>
      </c>
      <c r="M84" s="141" t="s">
        <v>22</v>
      </c>
      <c r="N84" s="141" t="s">
        <v>23</v>
      </c>
      <c r="O84" s="136"/>
    </row>
    <row r="85" spans="1:15" ht="31.5" x14ac:dyDescent="0.25">
      <c r="A85" s="135">
        <v>4</v>
      </c>
      <c r="B85" s="136" t="s">
        <v>106</v>
      </c>
      <c r="C85" s="136" t="s">
        <v>329</v>
      </c>
      <c r="D85" s="136" t="s">
        <v>86</v>
      </c>
      <c r="E85" s="136"/>
      <c r="F85" s="136" t="s">
        <v>93</v>
      </c>
      <c r="G85" s="138" t="s">
        <v>41</v>
      </c>
      <c r="H85" s="139">
        <v>0</v>
      </c>
      <c r="I85" s="139">
        <v>2</v>
      </c>
      <c r="J85" s="139">
        <v>0</v>
      </c>
      <c r="K85" s="139">
        <v>9</v>
      </c>
      <c r="L85" s="140">
        <v>2</v>
      </c>
      <c r="M85" s="141" t="s">
        <v>22</v>
      </c>
      <c r="N85" s="141" t="s">
        <v>23</v>
      </c>
      <c r="O85" s="136"/>
    </row>
    <row r="86" spans="1:15" ht="31.5" x14ac:dyDescent="0.25">
      <c r="A86" s="135">
        <v>4</v>
      </c>
      <c r="B86" s="136" t="s">
        <v>160</v>
      </c>
      <c r="C86" s="136" t="s">
        <v>329</v>
      </c>
      <c r="D86" s="136" t="s">
        <v>86</v>
      </c>
      <c r="E86" s="136"/>
      <c r="F86" s="136" t="s">
        <v>161</v>
      </c>
      <c r="G86" s="138" t="s">
        <v>88</v>
      </c>
      <c r="H86" s="139">
        <v>0</v>
      </c>
      <c r="I86" s="139">
        <v>2</v>
      </c>
      <c r="J86" s="139">
        <v>0</v>
      </c>
      <c r="K86" s="139">
        <v>9</v>
      </c>
      <c r="L86" s="140">
        <v>2</v>
      </c>
      <c r="M86" s="141" t="s">
        <v>22</v>
      </c>
      <c r="N86" s="141" t="s">
        <v>23</v>
      </c>
      <c r="O86" s="136"/>
    </row>
    <row r="87" spans="1:15" ht="31.5" x14ac:dyDescent="0.25">
      <c r="A87" s="135">
        <v>4</v>
      </c>
      <c r="B87" s="136" t="s">
        <v>107</v>
      </c>
      <c r="C87" s="136" t="s">
        <v>329</v>
      </c>
      <c r="D87" s="136" t="s">
        <v>86</v>
      </c>
      <c r="E87" s="136"/>
      <c r="F87" s="136" t="s">
        <v>108</v>
      </c>
      <c r="G87" s="138" t="s">
        <v>109</v>
      </c>
      <c r="H87" s="139">
        <v>0</v>
      </c>
      <c r="I87" s="139">
        <v>2</v>
      </c>
      <c r="J87" s="139">
        <v>0</v>
      </c>
      <c r="K87" s="139">
        <v>9</v>
      </c>
      <c r="L87" s="140">
        <v>2</v>
      </c>
      <c r="M87" s="141" t="s">
        <v>22</v>
      </c>
      <c r="N87" s="141" t="s">
        <v>23</v>
      </c>
      <c r="O87" s="136"/>
    </row>
    <row r="88" spans="1:15" ht="31.5" x14ac:dyDescent="0.25">
      <c r="A88" s="135">
        <v>4</v>
      </c>
      <c r="B88" s="136" t="s">
        <v>141</v>
      </c>
      <c r="C88" s="136" t="s">
        <v>329</v>
      </c>
      <c r="D88" s="136" t="s">
        <v>86</v>
      </c>
      <c r="E88" s="136"/>
      <c r="F88" s="136" t="s">
        <v>142</v>
      </c>
      <c r="G88" s="138" t="s">
        <v>143</v>
      </c>
      <c r="H88" s="139">
        <v>0</v>
      </c>
      <c r="I88" s="139">
        <v>2</v>
      </c>
      <c r="J88" s="139">
        <v>0</v>
      </c>
      <c r="K88" s="139">
        <v>9</v>
      </c>
      <c r="L88" s="140">
        <v>2</v>
      </c>
      <c r="M88" s="141" t="s">
        <v>22</v>
      </c>
      <c r="N88" s="141" t="s">
        <v>23</v>
      </c>
      <c r="O88" s="136"/>
    </row>
    <row r="89" spans="1:15" ht="31.5" x14ac:dyDescent="0.25">
      <c r="A89" s="135">
        <v>4</v>
      </c>
      <c r="B89" s="136" t="s">
        <v>110</v>
      </c>
      <c r="C89" s="136" t="s">
        <v>329</v>
      </c>
      <c r="D89" s="136" t="s">
        <v>86</v>
      </c>
      <c r="E89" s="136"/>
      <c r="F89" s="136" t="s">
        <v>111</v>
      </c>
      <c r="G89" s="138" t="s">
        <v>112</v>
      </c>
      <c r="H89" s="139">
        <v>0</v>
      </c>
      <c r="I89" s="139">
        <v>2</v>
      </c>
      <c r="J89" s="139">
        <v>0</v>
      </c>
      <c r="K89" s="139">
        <v>9</v>
      </c>
      <c r="L89" s="140">
        <v>2</v>
      </c>
      <c r="M89" s="141" t="s">
        <v>22</v>
      </c>
      <c r="N89" s="141" t="s">
        <v>23</v>
      </c>
      <c r="O89" s="136"/>
    </row>
    <row r="90" spans="1:15" x14ac:dyDescent="0.25">
      <c r="A90" s="126"/>
      <c r="B90" s="47"/>
      <c r="C90" s="47"/>
      <c r="D90" s="47"/>
      <c r="E90" s="47"/>
      <c r="F90" s="47"/>
      <c r="G90" s="47"/>
      <c r="H90" s="128">
        <v>0</v>
      </c>
      <c r="I90" s="128">
        <v>6</v>
      </c>
      <c r="J90" s="128">
        <v>0</v>
      </c>
      <c r="K90" s="128">
        <v>24</v>
      </c>
      <c r="L90" s="128">
        <v>6</v>
      </c>
      <c r="M90" s="129"/>
      <c r="N90" s="129"/>
      <c r="O90" s="47"/>
    </row>
    <row r="91" spans="1:15" ht="25.5" x14ac:dyDescent="0.25">
      <c r="A91" s="130"/>
      <c r="B91" s="131"/>
      <c r="C91" s="131"/>
      <c r="D91" s="131"/>
      <c r="E91" s="131"/>
      <c r="F91" s="131"/>
      <c r="G91" s="202" t="s">
        <v>25</v>
      </c>
      <c r="H91" s="235">
        <v>84</v>
      </c>
      <c r="I91" s="244"/>
      <c r="J91" s="235">
        <v>24</v>
      </c>
      <c r="K91" s="244"/>
      <c r="L91" s="142"/>
      <c r="M91" s="134"/>
      <c r="N91" s="134"/>
      <c r="O91" s="131"/>
    </row>
    <row r="92" spans="1:15" ht="28.5" x14ac:dyDescent="0.25">
      <c r="A92" s="163">
        <v>5</v>
      </c>
      <c r="B92" s="164" t="s">
        <v>81</v>
      </c>
      <c r="C92" s="164" t="s">
        <v>82</v>
      </c>
      <c r="D92" s="164" t="s">
        <v>83</v>
      </c>
      <c r="E92" s="204"/>
      <c r="F92" s="164" t="s">
        <v>77</v>
      </c>
      <c r="G92" s="165" t="s">
        <v>35</v>
      </c>
      <c r="H92" s="166">
        <v>0</v>
      </c>
      <c r="I92" s="166">
        <v>2</v>
      </c>
      <c r="J92" s="166">
        <v>0</v>
      </c>
      <c r="K92" s="166">
        <v>9</v>
      </c>
      <c r="L92" s="167">
        <v>2</v>
      </c>
      <c r="M92" s="168" t="s">
        <v>22</v>
      </c>
      <c r="N92" s="168" t="s">
        <v>23</v>
      </c>
      <c r="O92" s="164" t="s">
        <v>84</v>
      </c>
    </row>
    <row r="93" spans="1:15" ht="42.75" x14ac:dyDescent="0.25">
      <c r="A93" s="163">
        <v>5</v>
      </c>
      <c r="B93" s="164"/>
      <c r="C93" s="164" t="s">
        <v>114</v>
      </c>
      <c r="D93" s="164" t="s">
        <v>115</v>
      </c>
      <c r="E93" s="164"/>
      <c r="F93" s="164"/>
      <c r="G93" s="165"/>
      <c r="H93" s="166">
        <v>0</v>
      </c>
      <c r="I93" s="166">
        <v>1</v>
      </c>
      <c r="J93" s="166">
        <v>0</v>
      </c>
      <c r="K93" s="166">
        <v>5</v>
      </c>
      <c r="L93" s="167">
        <v>2</v>
      </c>
      <c r="M93" s="168"/>
      <c r="N93" s="168" t="s">
        <v>116</v>
      </c>
      <c r="O93" s="164"/>
    </row>
    <row r="94" spans="1:15" ht="31.5" x14ac:dyDescent="0.25">
      <c r="A94" s="205">
        <v>5</v>
      </c>
      <c r="B94" s="164" t="s">
        <v>139</v>
      </c>
      <c r="C94" s="164" t="s">
        <v>298</v>
      </c>
      <c r="D94" s="164" t="s">
        <v>86</v>
      </c>
      <c r="E94" s="164"/>
      <c r="F94" s="121" t="s">
        <v>140</v>
      </c>
      <c r="G94" s="165" t="s">
        <v>35</v>
      </c>
      <c r="H94" s="166">
        <v>0</v>
      </c>
      <c r="I94" s="166">
        <v>2</v>
      </c>
      <c r="J94" s="166">
        <v>0</v>
      </c>
      <c r="K94" s="166">
        <v>9</v>
      </c>
      <c r="L94" s="167">
        <v>2</v>
      </c>
      <c r="M94" s="168" t="s">
        <v>22</v>
      </c>
      <c r="N94" s="168" t="s">
        <v>23</v>
      </c>
      <c r="O94" s="164"/>
    </row>
    <row r="95" spans="1:15" ht="31.5" x14ac:dyDescent="0.25">
      <c r="A95" s="205">
        <v>5</v>
      </c>
      <c r="B95" s="164" t="s">
        <v>85</v>
      </c>
      <c r="C95" s="164" t="s">
        <v>298</v>
      </c>
      <c r="D95" s="164" t="s">
        <v>86</v>
      </c>
      <c r="E95" s="164"/>
      <c r="F95" s="121" t="s">
        <v>87</v>
      </c>
      <c r="G95" s="165" t="s">
        <v>35</v>
      </c>
      <c r="H95" s="166">
        <v>0</v>
      </c>
      <c r="I95" s="166">
        <v>2</v>
      </c>
      <c r="J95" s="166">
        <v>0</v>
      </c>
      <c r="K95" s="166">
        <v>9</v>
      </c>
      <c r="L95" s="167">
        <v>2</v>
      </c>
      <c r="M95" s="168" t="s">
        <v>22</v>
      </c>
      <c r="N95" s="168" t="s">
        <v>23</v>
      </c>
      <c r="O95" s="164"/>
    </row>
    <row r="96" spans="1:15" ht="31.5" x14ac:dyDescent="0.25">
      <c r="A96" s="205">
        <v>5</v>
      </c>
      <c r="B96" s="164" t="s">
        <v>89</v>
      </c>
      <c r="C96" s="164" t="s">
        <v>298</v>
      </c>
      <c r="D96" s="164" t="s">
        <v>86</v>
      </c>
      <c r="E96" s="164"/>
      <c r="F96" s="121" t="s">
        <v>90</v>
      </c>
      <c r="G96" s="165" t="s">
        <v>35</v>
      </c>
      <c r="H96" s="166">
        <v>0</v>
      </c>
      <c r="I96" s="166">
        <v>2</v>
      </c>
      <c r="J96" s="166">
        <v>0</v>
      </c>
      <c r="K96" s="166">
        <v>9</v>
      </c>
      <c r="L96" s="167">
        <v>2</v>
      </c>
      <c r="M96" s="168" t="s">
        <v>22</v>
      </c>
      <c r="N96" s="168" t="s">
        <v>23</v>
      </c>
      <c r="O96" s="164"/>
    </row>
    <row r="97" spans="1:15" ht="31.5" x14ac:dyDescent="0.25">
      <c r="A97" s="205">
        <v>5</v>
      </c>
      <c r="B97" s="164" t="s">
        <v>92</v>
      </c>
      <c r="C97" s="164" t="s">
        <v>298</v>
      </c>
      <c r="D97" s="164" t="s">
        <v>86</v>
      </c>
      <c r="E97" s="164"/>
      <c r="F97" s="121" t="s">
        <v>93</v>
      </c>
      <c r="G97" s="165" t="s">
        <v>35</v>
      </c>
      <c r="H97" s="166">
        <v>0</v>
      </c>
      <c r="I97" s="166">
        <v>2</v>
      </c>
      <c r="J97" s="166">
        <v>0</v>
      </c>
      <c r="K97" s="166">
        <v>9</v>
      </c>
      <c r="L97" s="167">
        <v>2</v>
      </c>
      <c r="M97" s="168" t="s">
        <v>22</v>
      </c>
      <c r="N97" s="168" t="s">
        <v>23</v>
      </c>
      <c r="O97" s="164"/>
    </row>
    <row r="98" spans="1:15" ht="31.5" x14ac:dyDescent="0.25">
      <c r="A98" s="205">
        <v>5</v>
      </c>
      <c r="B98" s="164" t="s">
        <v>94</v>
      </c>
      <c r="C98" s="164" t="s">
        <v>298</v>
      </c>
      <c r="D98" s="164" t="s">
        <v>86</v>
      </c>
      <c r="E98" s="164"/>
      <c r="F98" s="121" t="s">
        <v>95</v>
      </c>
      <c r="G98" s="165" t="s">
        <v>35</v>
      </c>
      <c r="H98" s="166">
        <v>0</v>
      </c>
      <c r="I98" s="166">
        <v>2</v>
      </c>
      <c r="J98" s="166">
        <v>0</v>
      </c>
      <c r="K98" s="166">
        <v>9</v>
      </c>
      <c r="L98" s="167">
        <v>2</v>
      </c>
      <c r="M98" s="168" t="s">
        <v>22</v>
      </c>
      <c r="N98" s="168" t="s">
        <v>23</v>
      </c>
      <c r="O98" s="164"/>
    </row>
    <row r="99" spans="1:15" ht="31.5" x14ac:dyDescent="0.25">
      <c r="A99" s="205">
        <v>5</v>
      </c>
      <c r="B99" s="164" t="s">
        <v>97</v>
      </c>
      <c r="C99" s="164" t="s">
        <v>298</v>
      </c>
      <c r="D99" s="164" t="s">
        <v>86</v>
      </c>
      <c r="E99" s="164"/>
      <c r="F99" s="121" t="s">
        <v>98</v>
      </c>
      <c r="G99" s="165" t="s">
        <v>35</v>
      </c>
      <c r="H99" s="166">
        <v>0</v>
      </c>
      <c r="I99" s="166">
        <v>2</v>
      </c>
      <c r="J99" s="166">
        <v>0</v>
      </c>
      <c r="K99" s="166">
        <v>9</v>
      </c>
      <c r="L99" s="167">
        <v>2</v>
      </c>
      <c r="M99" s="168" t="s">
        <v>22</v>
      </c>
      <c r="N99" s="168" t="s">
        <v>23</v>
      </c>
      <c r="O99" s="164"/>
    </row>
    <row r="100" spans="1:15" ht="31.5" x14ac:dyDescent="0.25">
      <c r="A100" s="205">
        <v>5</v>
      </c>
      <c r="B100" s="164" t="s">
        <v>100</v>
      </c>
      <c r="C100" s="164" t="s">
        <v>298</v>
      </c>
      <c r="D100" s="164" t="s">
        <v>86</v>
      </c>
      <c r="E100" s="164"/>
      <c r="F100" s="121" t="s">
        <v>101</v>
      </c>
      <c r="G100" s="165" t="s">
        <v>35</v>
      </c>
      <c r="H100" s="166">
        <v>0</v>
      </c>
      <c r="I100" s="166">
        <v>2</v>
      </c>
      <c r="J100" s="166">
        <v>0</v>
      </c>
      <c r="K100" s="166">
        <v>9</v>
      </c>
      <c r="L100" s="167">
        <v>2</v>
      </c>
      <c r="M100" s="168" t="s">
        <v>22</v>
      </c>
      <c r="N100" s="168" t="s">
        <v>23</v>
      </c>
      <c r="O100" s="164"/>
    </row>
    <row r="101" spans="1:15" ht="31.5" x14ac:dyDescent="0.25">
      <c r="A101" s="205">
        <v>5</v>
      </c>
      <c r="B101" s="164" t="s">
        <v>102</v>
      </c>
      <c r="C101" s="164" t="s">
        <v>298</v>
      </c>
      <c r="D101" s="164" t="s">
        <v>86</v>
      </c>
      <c r="E101" s="164"/>
      <c r="F101" s="121" t="s">
        <v>254</v>
      </c>
      <c r="G101" s="165" t="s">
        <v>35</v>
      </c>
      <c r="H101" s="166">
        <v>0</v>
      </c>
      <c r="I101" s="166">
        <v>2</v>
      </c>
      <c r="J101" s="166">
        <v>0</v>
      </c>
      <c r="K101" s="166">
        <v>9</v>
      </c>
      <c r="L101" s="167">
        <v>2</v>
      </c>
      <c r="M101" s="168" t="s">
        <v>22</v>
      </c>
      <c r="N101" s="168" t="s">
        <v>23</v>
      </c>
      <c r="O101" s="164"/>
    </row>
    <row r="102" spans="1:15" ht="31.5" x14ac:dyDescent="0.25">
      <c r="A102" s="205">
        <v>5</v>
      </c>
      <c r="B102" s="164" t="s">
        <v>104</v>
      </c>
      <c r="C102" s="164" t="s">
        <v>298</v>
      </c>
      <c r="D102" s="164" t="s">
        <v>86</v>
      </c>
      <c r="E102" s="164"/>
      <c r="F102" s="121" t="s">
        <v>105</v>
      </c>
      <c r="G102" s="165" t="s">
        <v>35</v>
      </c>
      <c r="H102" s="166">
        <v>0</v>
      </c>
      <c r="I102" s="166">
        <v>2</v>
      </c>
      <c r="J102" s="166">
        <v>0</v>
      </c>
      <c r="K102" s="166">
        <v>9</v>
      </c>
      <c r="L102" s="167">
        <v>2</v>
      </c>
      <c r="M102" s="168" t="s">
        <v>22</v>
      </c>
      <c r="N102" s="168" t="s">
        <v>23</v>
      </c>
      <c r="O102" s="164"/>
    </row>
    <row r="103" spans="1:15" ht="31.5" x14ac:dyDescent="0.25">
      <c r="A103" s="205">
        <v>5</v>
      </c>
      <c r="B103" s="164" t="s">
        <v>159</v>
      </c>
      <c r="C103" s="164" t="s">
        <v>298</v>
      </c>
      <c r="D103" s="164" t="s">
        <v>86</v>
      </c>
      <c r="E103" s="164"/>
      <c r="F103" s="121" t="s">
        <v>341</v>
      </c>
      <c r="G103" s="165" t="s">
        <v>35</v>
      </c>
      <c r="H103" s="166">
        <v>0</v>
      </c>
      <c r="I103" s="166">
        <v>2</v>
      </c>
      <c r="J103" s="166">
        <v>0</v>
      </c>
      <c r="K103" s="166">
        <v>9</v>
      </c>
      <c r="L103" s="167">
        <v>2</v>
      </c>
      <c r="M103" s="168" t="s">
        <v>22</v>
      </c>
      <c r="N103" s="168" t="s">
        <v>23</v>
      </c>
      <c r="O103" s="164"/>
    </row>
    <row r="104" spans="1:15" ht="31.5" x14ac:dyDescent="0.25">
      <c r="A104" s="205">
        <v>5</v>
      </c>
      <c r="B104" s="164" t="s">
        <v>106</v>
      </c>
      <c r="C104" s="164" t="s">
        <v>298</v>
      </c>
      <c r="D104" s="164" t="s">
        <v>86</v>
      </c>
      <c r="E104" s="164"/>
      <c r="F104" s="121" t="s">
        <v>93</v>
      </c>
      <c r="G104" s="165" t="s">
        <v>35</v>
      </c>
      <c r="H104" s="166">
        <v>0</v>
      </c>
      <c r="I104" s="166">
        <v>2</v>
      </c>
      <c r="J104" s="166">
        <v>0</v>
      </c>
      <c r="K104" s="166">
        <v>9</v>
      </c>
      <c r="L104" s="167">
        <v>2</v>
      </c>
      <c r="M104" s="168" t="s">
        <v>22</v>
      </c>
      <c r="N104" s="168" t="s">
        <v>23</v>
      </c>
      <c r="O104" s="164"/>
    </row>
    <row r="105" spans="1:15" ht="31.5" x14ac:dyDescent="0.25">
      <c r="A105" s="205">
        <v>5</v>
      </c>
      <c r="B105" s="164" t="s">
        <v>160</v>
      </c>
      <c r="C105" s="164" t="s">
        <v>298</v>
      </c>
      <c r="D105" s="164" t="s">
        <v>86</v>
      </c>
      <c r="E105" s="164"/>
      <c r="F105" s="121" t="s">
        <v>161</v>
      </c>
      <c r="G105" s="165" t="s">
        <v>35</v>
      </c>
      <c r="H105" s="166">
        <v>0</v>
      </c>
      <c r="I105" s="166">
        <v>2</v>
      </c>
      <c r="J105" s="166">
        <v>0</v>
      </c>
      <c r="K105" s="166">
        <v>9</v>
      </c>
      <c r="L105" s="167">
        <v>2</v>
      </c>
      <c r="M105" s="168" t="s">
        <v>22</v>
      </c>
      <c r="N105" s="168" t="s">
        <v>23</v>
      </c>
      <c r="O105" s="164"/>
    </row>
    <row r="106" spans="1:15" ht="31.5" x14ac:dyDescent="0.25">
      <c r="A106" s="205">
        <v>5</v>
      </c>
      <c r="B106" s="164" t="s">
        <v>107</v>
      </c>
      <c r="C106" s="164" t="s">
        <v>298</v>
      </c>
      <c r="D106" s="164" t="s">
        <v>86</v>
      </c>
      <c r="E106" s="164"/>
      <c r="F106" s="121" t="s">
        <v>108</v>
      </c>
      <c r="G106" s="165" t="s">
        <v>35</v>
      </c>
      <c r="H106" s="166">
        <v>0</v>
      </c>
      <c r="I106" s="166">
        <v>2</v>
      </c>
      <c r="J106" s="166">
        <v>0</v>
      </c>
      <c r="K106" s="166">
        <v>9</v>
      </c>
      <c r="L106" s="167">
        <v>2</v>
      </c>
      <c r="M106" s="168" t="s">
        <v>22</v>
      </c>
      <c r="N106" s="168" t="s">
        <v>23</v>
      </c>
      <c r="O106" s="164"/>
    </row>
    <row r="107" spans="1:15" ht="31.5" x14ac:dyDescent="0.25">
      <c r="A107" s="205">
        <v>5</v>
      </c>
      <c r="B107" s="164" t="s">
        <v>141</v>
      </c>
      <c r="C107" s="164" t="s">
        <v>298</v>
      </c>
      <c r="D107" s="164" t="s">
        <v>86</v>
      </c>
      <c r="E107" s="164"/>
      <c r="F107" s="121" t="s">
        <v>142</v>
      </c>
      <c r="G107" s="165" t="s">
        <v>35</v>
      </c>
      <c r="H107" s="166">
        <v>0</v>
      </c>
      <c r="I107" s="166">
        <v>2</v>
      </c>
      <c r="J107" s="166">
        <v>0</v>
      </c>
      <c r="K107" s="166">
        <v>9</v>
      </c>
      <c r="L107" s="167">
        <v>2</v>
      </c>
      <c r="M107" s="168" t="s">
        <v>22</v>
      </c>
      <c r="N107" s="168" t="s">
        <v>23</v>
      </c>
      <c r="O107" s="164"/>
    </row>
    <row r="108" spans="1:15" ht="31.5" x14ac:dyDescent="0.25">
      <c r="A108" s="205">
        <v>5</v>
      </c>
      <c r="B108" s="164" t="s">
        <v>110</v>
      </c>
      <c r="C108" s="164" t="s">
        <v>298</v>
      </c>
      <c r="D108" s="164" t="s">
        <v>86</v>
      </c>
      <c r="E108" s="164"/>
      <c r="F108" s="121" t="s">
        <v>111</v>
      </c>
      <c r="G108" s="165" t="s">
        <v>35</v>
      </c>
      <c r="H108" s="166">
        <v>0</v>
      </c>
      <c r="I108" s="166">
        <v>2</v>
      </c>
      <c r="J108" s="166">
        <v>0</v>
      </c>
      <c r="K108" s="166">
        <v>9</v>
      </c>
      <c r="L108" s="167">
        <v>2</v>
      </c>
      <c r="M108" s="168" t="s">
        <v>22</v>
      </c>
      <c r="N108" s="168" t="s">
        <v>23</v>
      </c>
      <c r="O108" s="164"/>
    </row>
    <row r="109" spans="1:15" x14ac:dyDescent="0.25">
      <c r="A109" s="126"/>
      <c r="B109" s="47"/>
      <c r="C109" s="47"/>
      <c r="D109" s="47"/>
      <c r="E109" s="47"/>
      <c r="F109" s="47"/>
      <c r="G109" s="47"/>
      <c r="H109" s="128">
        <v>0</v>
      </c>
      <c r="I109" s="128">
        <v>5</v>
      </c>
      <c r="J109" s="128">
        <v>0</v>
      </c>
      <c r="K109" s="128">
        <v>23</v>
      </c>
      <c r="L109" s="128">
        <v>6</v>
      </c>
      <c r="M109" s="129"/>
      <c r="N109" s="129"/>
      <c r="O109" s="47"/>
    </row>
    <row r="110" spans="1:15" ht="25.5" x14ac:dyDescent="0.25">
      <c r="A110" s="130"/>
      <c r="B110" s="131"/>
      <c r="C110" s="131"/>
      <c r="D110" s="131"/>
      <c r="E110" s="131"/>
      <c r="F110" s="131"/>
      <c r="G110" s="202" t="s">
        <v>25</v>
      </c>
      <c r="H110" s="235">
        <v>70</v>
      </c>
      <c r="I110" s="244"/>
      <c r="J110" s="235">
        <v>23</v>
      </c>
      <c r="K110" s="244"/>
      <c r="L110" s="142"/>
      <c r="M110" s="134"/>
      <c r="N110" s="134"/>
      <c r="O110" s="131"/>
    </row>
    <row r="111" spans="1:15" s="206" customFormat="1" ht="31.5" x14ac:dyDescent="0.25">
      <c r="A111" s="135">
        <v>6</v>
      </c>
      <c r="B111" s="136" t="s">
        <v>117</v>
      </c>
      <c r="C111" s="137" t="s">
        <v>299</v>
      </c>
      <c r="D111" s="136" t="s">
        <v>118</v>
      </c>
      <c r="E111" s="136"/>
      <c r="F111" s="136" t="s">
        <v>34</v>
      </c>
      <c r="G111" s="138" t="s">
        <v>35</v>
      </c>
      <c r="H111" s="139">
        <v>0</v>
      </c>
      <c r="I111" s="139">
        <v>1</v>
      </c>
      <c r="J111" s="139">
        <v>0</v>
      </c>
      <c r="K111" s="139">
        <v>5</v>
      </c>
      <c r="L111" s="140">
        <v>2</v>
      </c>
      <c r="M111" s="141" t="s">
        <v>41</v>
      </c>
      <c r="N111" s="141" t="s">
        <v>23</v>
      </c>
      <c r="O111" s="136"/>
    </row>
    <row r="112" spans="1:15" ht="28.5" x14ac:dyDescent="0.25">
      <c r="A112" s="135">
        <v>6</v>
      </c>
      <c r="B112" s="136" t="s">
        <v>120</v>
      </c>
      <c r="C112" s="137" t="s">
        <v>121</v>
      </c>
      <c r="D112" s="136" t="s">
        <v>330</v>
      </c>
      <c r="E112" s="136"/>
      <c r="F112" s="136" t="s">
        <v>60</v>
      </c>
      <c r="G112" s="138" t="s">
        <v>35</v>
      </c>
      <c r="H112" s="139"/>
      <c r="I112" s="139"/>
      <c r="J112" s="139"/>
      <c r="K112" s="139"/>
      <c r="L112" s="140">
        <v>20</v>
      </c>
      <c r="M112" s="141" t="s">
        <v>22</v>
      </c>
      <c r="N112" s="141" t="s">
        <v>23</v>
      </c>
      <c r="O112" s="136"/>
    </row>
    <row r="113" spans="1:15" ht="45.75" x14ac:dyDescent="0.25">
      <c r="A113" s="135">
        <v>6</v>
      </c>
      <c r="B113" s="136" t="s">
        <v>229</v>
      </c>
      <c r="C113" s="136" t="s">
        <v>331</v>
      </c>
      <c r="D113" s="136" t="s">
        <v>124</v>
      </c>
      <c r="E113" s="136"/>
      <c r="F113" s="136" t="s">
        <v>140</v>
      </c>
      <c r="G113" s="138" t="s">
        <v>103</v>
      </c>
      <c r="H113" s="139">
        <v>0</v>
      </c>
      <c r="I113" s="139">
        <v>1</v>
      </c>
      <c r="J113" s="139">
        <v>0</v>
      </c>
      <c r="K113" s="139">
        <v>5</v>
      </c>
      <c r="L113" s="140">
        <v>2</v>
      </c>
      <c r="M113" s="141" t="s">
        <v>41</v>
      </c>
      <c r="N113" s="141" t="s">
        <v>23</v>
      </c>
      <c r="O113" s="136"/>
    </row>
    <row r="114" spans="1:15" ht="45.75" x14ac:dyDescent="0.25">
      <c r="A114" s="135">
        <v>6</v>
      </c>
      <c r="B114" s="136" t="s">
        <v>123</v>
      </c>
      <c r="C114" s="136" t="s">
        <v>331</v>
      </c>
      <c r="D114" s="136" t="s">
        <v>124</v>
      </c>
      <c r="E114" s="136"/>
      <c r="F114" s="136" t="s">
        <v>161</v>
      </c>
      <c r="G114" s="138" t="s">
        <v>88</v>
      </c>
      <c r="H114" s="139">
        <v>0</v>
      </c>
      <c r="I114" s="139">
        <v>1</v>
      </c>
      <c r="J114" s="139">
        <v>0</v>
      </c>
      <c r="K114" s="139">
        <v>5</v>
      </c>
      <c r="L114" s="140">
        <v>2</v>
      </c>
      <c r="M114" s="141" t="s">
        <v>41</v>
      </c>
      <c r="N114" s="141" t="s">
        <v>23</v>
      </c>
      <c r="O114" s="136"/>
    </row>
    <row r="115" spans="1:15" ht="45.75" x14ac:dyDescent="0.25">
      <c r="A115" s="135">
        <v>6</v>
      </c>
      <c r="B115" s="136" t="s">
        <v>125</v>
      </c>
      <c r="C115" s="136" t="s">
        <v>331</v>
      </c>
      <c r="D115" s="136" t="s">
        <v>124</v>
      </c>
      <c r="E115" s="136"/>
      <c r="F115" s="136" t="s">
        <v>90</v>
      </c>
      <c r="G115" s="138" t="s">
        <v>91</v>
      </c>
      <c r="H115" s="139">
        <v>0</v>
      </c>
      <c r="I115" s="139">
        <v>1</v>
      </c>
      <c r="J115" s="139">
        <v>0</v>
      </c>
      <c r="K115" s="139">
        <v>5</v>
      </c>
      <c r="L115" s="140">
        <v>2</v>
      </c>
      <c r="M115" s="141" t="s">
        <v>41</v>
      </c>
      <c r="N115" s="141" t="s">
        <v>23</v>
      </c>
      <c r="O115" s="136"/>
    </row>
    <row r="116" spans="1:15" ht="45.75" x14ac:dyDescent="0.25">
      <c r="A116" s="135">
        <v>6</v>
      </c>
      <c r="B116" s="136" t="s">
        <v>126</v>
      </c>
      <c r="C116" s="136" t="s">
        <v>331</v>
      </c>
      <c r="D116" s="136" t="s">
        <v>124</v>
      </c>
      <c r="E116" s="136"/>
      <c r="F116" s="136" t="s">
        <v>93</v>
      </c>
      <c r="G116" s="138" t="s">
        <v>41</v>
      </c>
      <c r="H116" s="139">
        <v>0</v>
      </c>
      <c r="I116" s="139">
        <v>1</v>
      </c>
      <c r="J116" s="139">
        <v>0</v>
      </c>
      <c r="K116" s="139">
        <v>5</v>
      </c>
      <c r="L116" s="140">
        <v>2</v>
      </c>
      <c r="M116" s="141" t="s">
        <v>41</v>
      </c>
      <c r="N116" s="141" t="s">
        <v>23</v>
      </c>
      <c r="O116" s="136"/>
    </row>
    <row r="117" spans="1:15" ht="45.75" x14ac:dyDescent="0.25">
      <c r="A117" s="135">
        <v>6</v>
      </c>
      <c r="B117" s="136" t="s">
        <v>137</v>
      </c>
      <c r="C117" s="136" t="s">
        <v>331</v>
      </c>
      <c r="D117" s="136" t="s">
        <v>124</v>
      </c>
      <c r="E117" s="136"/>
      <c r="F117" s="136" t="s">
        <v>95</v>
      </c>
      <c r="G117" s="138" t="s">
        <v>96</v>
      </c>
      <c r="H117" s="139">
        <v>0</v>
      </c>
      <c r="I117" s="139">
        <v>1</v>
      </c>
      <c r="J117" s="139">
        <v>0</v>
      </c>
      <c r="K117" s="139">
        <v>5</v>
      </c>
      <c r="L117" s="140">
        <v>2</v>
      </c>
      <c r="M117" s="141" t="s">
        <v>41</v>
      </c>
      <c r="N117" s="141" t="s">
        <v>23</v>
      </c>
      <c r="O117" s="136"/>
    </row>
    <row r="118" spans="1:15" ht="45.75" x14ac:dyDescent="0.25">
      <c r="A118" s="135">
        <v>6</v>
      </c>
      <c r="B118" s="136" t="s">
        <v>127</v>
      </c>
      <c r="C118" s="136" t="s">
        <v>331</v>
      </c>
      <c r="D118" s="136" t="s">
        <v>124</v>
      </c>
      <c r="E118" s="136"/>
      <c r="F118" s="136" t="s">
        <v>98</v>
      </c>
      <c r="G118" s="138" t="s">
        <v>99</v>
      </c>
      <c r="H118" s="139">
        <v>0</v>
      </c>
      <c r="I118" s="139">
        <v>1</v>
      </c>
      <c r="J118" s="139">
        <v>0</v>
      </c>
      <c r="K118" s="139">
        <v>5</v>
      </c>
      <c r="L118" s="140">
        <v>2</v>
      </c>
      <c r="M118" s="141" t="s">
        <v>41</v>
      </c>
      <c r="N118" s="141" t="s">
        <v>23</v>
      </c>
      <c r="O118" s="136"/>
    </row>
    <row r="119" spans="1:15" ht="45.75" x14ac:dyDescent="0.25">
      <c r="A119" s="135">
        <v>6</v>
      </c>
      <c r="B119" s="136" t="s">
        <v>128</v>
      </c>
      <c r="C119" s="136" t="s">
        <v>331</v>
      </c>
      <c r="D119" s="136" t="s">
        <v>124</v>
      </c>
      <c r="E119" s="136"/>
      <c r="F119" s="136" t="s">
        <v>161</v>
      </c>
      <c r="G119" s="138" t="s">
        <v>88</v>
      </c>
      <c r="H119" s="139">
        <v>0</v>
      </c>
      <c r="I119" s="139">
        <v>1</v>
      </c>
      <c r="J119" s="139">
        <v>0</v>
      </c>
      <c r="K119" s="139">
        <v>5</v>
      </c>
      <c r="L119" s="140">
        <v>2</v>
      </c>
      <c r="M119" s="141" t="s">
        <v>41</v>
      </c>
      <c r="N119" s="141" t="s">
        <v>23</v>
      </c>
      <c r="O119" s="136"/>
    </row>
    <row r="120" spans="1:15" ht="45.75" x14ac:dyDescent="0.25">
      <c r="A120" s="135">
        <v>6</v>
      </c>
      <c r="B120" s="136" t="s">
        <v>230</v>
      </c>
      <c r="C120" s="136" t="s">
        <v>331</v>
      </c>
      <c r="D120" s="136" t="s">
        <v>124</v>
      </c>
      <c r="E120" s="136"/>
      <c r="F120" s="136" t="s">
        <v>274</v>
      </c>
      <c r="G120" s="138" t="s">
        <v>103</v>
      </c>
      <c r="H120" s="139">
        <v>0</v>
      </c>
      <c r="I120" s="139">
        <v>1</v>
      </c>
      <c r="J120" s="139">
        <v>0</v>
      </c>
      <c r="K120" s="139">
        <v>5</v>
      </c>
      <c r="L120" s="140">
        <v>2</v>
      </c>
      <c r="M120" s="141" t="s">
        <v>41</v>
      </c>
      <c r="N120" s="141" t="s">
        <v>23</v>
      </c>
      <c r="O120" s="136"/>
    </row>
    <row r="121" spans="1:15" ht="45.75" x14ac:dyDescent="0.25">
      <c r="A121" s="135">
        <v>6</v>
      </c>
      <c r="B121" s="136" t="s">
        <v>129</v>
      </c>
      <c r="C121" s="136" t="s">
        <v>331</v>
      </c>
      <c r="D121" s="136" t="s">
        <v>124</v>
      </c>
      <c r="E121" s="136"/>
      <c r="F121" s="136" t="s">
        <v>105</v>
      </c>
      <c r="G121" s="138" t="s">
        <v>99</v>
      </c>
      <c r="H121" s="139">
        <v>0</v>
      </c>
      <c r="I121" s="139">
        <v>1</v>
      </c>
      <c r="J121" s="139">
        <v>0</v>
      </c>
      <c r="K121" s="139">
        <v>5</v>
      </c>
      <c r="L121" s="140">
        <v>2</v>
      </c>
      <c r="M121" s="141" t="s">
        <v>41</v>
      </c>
      <c r="N121" s="141" t="s">
        <v>23</v>
      </c>
      <c r="O121" s="136"/>
    </row>
    <row r="122" spans="1:15" ht="45.75" x14ac:dyDescent="0.25">
      <c r="A122" s="135">
        <v>6</v>
      </c>
      <c r="B122" s="136" t="s">
        <v>302</v>
      </c>
      <c r="C122" s="136" t="s">
        <v>331</v>
      </c>
      <c r="D122" s="136" t="s">
        <v>124</v>
      </c>
      <c r="E122" s="136"/>
      <c r="F122" s="136" t="s">
        <v>341</v>
      </c>
      <c r="G122" s="138" t="s">
        <v>91</v>
      </c>
      <c r="H122" s="139">
        <v>0</v>
      </c>
      <c r="I122" s="139">
        <v>1</v>
      </c>
      <c r="J122" s="139">
        <v>0</v>
      </c>
      <c r="K122" s="139">
        <v>5</v>
      </c>
      <c r="L122" s="140">
        <v>2</v>
      </c>
      <c r="M122" s="141" t="s">
        <v>41</v>
      </c>
      <c r="N122" s="141" t="s">
        <v>23</v>
      </c>
      <c r="O122" s="136"/>
    </row>
    <row r="123" spans="1:15" ht="45.75" x14ac:dyDescent="0.25">
      <c r="A123" s="135">
        <v>6</v>
      </c>
      <c r="B123" s="136" t="s">
        <v>130</v>
      </c>
      <c r="C123" s="136" t="s">
        <v>331</v>
      </c>
      <c r="D123" s="136" t="s">
        <v>124</v>
      </c>
      <c r="E123" s="136"/>
      <c r="F123" s="136" t="s">
        <v>93</v>
      </c>
      <c r="G123" s="138" t="s">
        <v>41</v>
      </c>
      <c r="H123" s="139">
        <v>0</v>
      </c>
      <c r="I123" s="139">
        <v>1</v>
      </c>
      <c r="J123" s="139">
        <v>0</v>
      </c>
      <c r="K123" s="139">
        <v>5</v>
      </c>
      <c r="L123" s="140">
        <v>2</v>
      </c>
      <c r="M123" s="141" t="s">
        <v>41</v>
      </c>
      <c r="N123" s="141" t="s">
        <v>23</v>
      </c>
      <c r="O123" s="136"/>
    </row>
    <row r="124" spans="1:15" ht="45.75" x14ac:dyDescent="0.25">
      <c r="A124" s="135">
        <v>6</v>
      </c>
      <c r="B124" s="136" t="s">
        <v>176</v>
      </c>
      <c r="C124" s="136" t="s">
        <v>331</v>
      </c>
      <c r="D124" s="136" t="s">
        <v>124</v>
      </c>
      <c r="E124" s="136"/>
      <c r="F124" s="136" t="s">
        <v>161</v>
      </c>
      <c r="G124" s="138" t="s">
        <v>88</v>
      </c>
      <c r="H124" s="139">
        <v>0</v>
      </c>
      <c r="I124" s="139">
        <v>1</v>
      </c>
      <c r="J124" s="139">
        <v>0</v>
      </c>
      <c r="K124" s="139">
        <v>5</v>
      </c>
      <c r="L124" s="140">
        <v>2</v>
      </c>
      <c r="M124" s="141" t="s">
        <v>41</v>
      </c>
      <c r="N124" s="141" t="s">
        <v>23</v>
      </c>
      <c r="O124" s="136"/>
    </row>
    <row r="125" spans="1:15" ht="45.75" x14ac:dyDescent="0.25">
      <c r="A125" s="135">
        <v>6</v>
      </c>
      <c r="B125" s="136" t="s">
        <v>131</v>
      </c>
      <c r="C125" s="136" t="s">
        <v>331</v>
      </c>
      <c r="D125" s="136" t="s">
        <v>124</v>
      </c>
      <c r="E125" s="136"/>
      <c r="F125" s="136" t="s">
        <v>108</v>
      </c>
      <c r="G125" s="138" t="s">
        <v>109</v>
      </c>
      <c r="H125" s="139">
        <v>0</v>
      </c>
      <c r="I125" s="139">
        <v>1</v>
      </c>
      <c r="J125" s="139">
        <v>0</v>
      </c>
      <c r="K125" s="139">
        <v>5</v>
      </c>
      <c r="L125" s="140">
        <v>2</v>
      </c>
      <c r="M125" s="141" t="s">
        <v>41</v>
      </c>
      <c r="N125" s="141" t="s">
        <v>23</v>
      </c>
      <c r="O125" s="136"/>
    </row>
    <row r="126" spans="1:15" ht="45.75" x14ac:dyDescent="0.25">
      <c r="A126" s="135">
        <v>6</v>
      </c>
      <c r="B126" s="136" t="s">
        <v>231</v>
      </c>
      <c r="C126" s="136" t="s">
        <v>331</v>
      </c>
      <c r="D126" s="136" t="s">
        <v>124</v>
      </c>
      <c r="E126" s="136"/>
      <c r="F126" s="136" t="s">
        <v>142</v>
      </c>
      <c r="G126" s="138" t="s">
        <v>143</v>
      </c>
      <c r="H126" s="139">
        <v>0</v>
      </c>
      <c r="I126" s="139">
        <v>1</v>
      </c>
      <c r="J126" s="139">
        <v>0</v>
      </c>
      <c r="K126" s="139">
        <v>5</v>
      </c>
      <c r="L126" s="140">
        <v>2</v>
      </c>
      <c r="M126" s="141" t="s">
        <v>41</v>
      </c>
      <c r="N126" s="141" t="s">
        <v>23</v>
      </c>
      <c r="O126" s="136"/>
    </row>
    <row r="127" spans="1:15" ht="45.75" x14ac:dyDescent="0.25">
      <c r="A127" s="135">
        <v>6</v>
      </c>
      <c r="B127" s="136" t="s">
        <v>132</v>
      </c>
      <c r="C127" s="136" t="s">
        <v>331</v>
      </c>
      <c r="D127" s="136" t="s">
        <v>124</v>
      </c>
      <c r="E127" s="136"/>
      <c r="F127" s="136" t="s">
        <v>111</v>
      </c>
      <c r="G127" s="138" t="s">
        <v>112</v>
      </c>
      <c r="H127" s="139">
        <v>0</v>
      </c>
      <c r="I127" s="139">
        <v>1</v>
      </c>
      <c r="J127" s="139">
        <v>0</v>
      </c>
      <c r="K127" s="139">
        <v>5</v>
      </c>
      <c r="L127" s="140">
        <v>2</v>
      </c>
      <c r="M127" s="141" t="s">
        <v>41</v>
      </c>
      <c r="N127" s="141" t="s">
        <v>23</v>
      </c>
      <c r="O127" s="136"/>
    </row>
    <row r="128" spans="1:15" x14ac:dyDescent="0.25">
      <c r="A128" s="126"/>
      <c r="B128" s="47"/>
      <c r="C128" s="47"/>
      <c r="D128" s="47"/>
      <c r="E128" s="47"/>
      <c r="F128" s="47"/>
      <c r="G128" s="47"/>
      <c r="H128" s="128">
        <v>0</v>
      </c>
      <c r="I128" s="128">
        <v>3</v>
      </c>
      <c r="J128" s="128">
        <v>0</v>
      </c>
      <c r="K128" s="128">
        <v>15</v>
      </c>
      <c r="L128" s="128">
        <v>26</v>
      </c>
      <c r="M128" s="129"/>
      <c r="N128" s="129"/>
      <c r="O128" s="47"/>
    </row>
    <row r="129" spans="1:15" ht="25.5" x14ac:dyDescent="0.25">
      <c r="A129" s="130"/>
      <c r="B129" s="131"/>
      <c r="C129" s="131"/>
      <c r="D129" s="131"/>
      <c r="E129" s="131"/>
      <c r="F129" s="131"/>
      <c r="G129" s="42" t="s">
        <v>25</v>
      </c>
      <c r="H129" s="239">
        <v>42</v>
      </c>
      <c r="I129" s="245"/>
      <c r="J129" s="239">
        <v>15</v>
      </c>
      <c r="K129" s="245"/>
      <c r="L129" s="142"/>
      <c r="M129" s="134"/>
      <c r="N129" s="134"/>
      <c r="O129" s="131"/>
    </row>
    <row r="131" spans="1:15" s="195" customFormat="1" x14ac:dyDescent="0.25">
      <c r="A131" s="190" t="s">
        <v>332</v>
      </c>
      <c r="B131" s="16"/>
      <c r="C131" s="191"/>
      <c r="D131" s="16"/>
      <c r="E131" s="16"/>
      <c r="F131" s="16"/>
      <c r="G131" s="16"/>
      <c r="H131" s="193"/>
      <c r="I131" s="193"/>
      <c r="J131" s="193"/>
      <c r="K131" s="193"/>
      <c r="L131" s="194"/>
      <c r="M131" s="192"/>
      <c r="N131" s="192"/>
      <c r="O131" s="16"/>
    </row>
    <row r="132" spans="1:15" s="195" customFormat="1" x14ac:dyDescent="0.25">
      <c r="A132" t="s">
        <v>316</v>
      </c>
      <c r="B132" s="190" t="s">
        <v>333</v>
      </c>
      <c r="C132" s="16"/>
      <c r="D132" s="191"/>
      <c r="E132" s="16"/>
      <c r="F132" s="16"/>
      <c r="G132" s="16"/>
      <c r="H132" s="16"/>
      <c r="I132" s="193"/>
      <c r="J132" s="193"/>
      <c r="K132" s="193"/>
      <c r="L132" s="194"/>
      <c r="M132" s="192"/>
      <c r="N132" s="192"/>
      <c r="O132" s="16"/>
    </row>
    <row r="133" spans="1:15" s="195" customFormat="1" x14ac:dyDescent="0.25">
      <c r="A133" t="s">
        <v>318</v>
      </c>
      <c r="B133" s="190" t="s">
        <v>334</v>
      </c>
      <c r="C133" s="16"/>
      <c r="D133" s="191"/>
      <c r="E133" s="16"/>
      <c r="F133" s="16"/>
      <c r="G133" s="16"/>
      <c r="H133" s="16"/>
      <c r="I133" s="193"/>
      <c r="J133" s="193"/>
      <c r="K133" s="193"/>
      <c r="L133" s="194"/>
      <c r="M133" s="192"/>
      <c r="N133" s="192"/>
      <c r="O133" s="16"/>
    </row>
    <row r="134" spans="1:15" x14ac:dyDescent="0.25">
      <c r="A134" s="1" t="s">
        <v>320</v>
      </c>
      <c r="B134" s="190" t="s">
        <v>335</v>
      </c>
      <c r="C134" s="23"/>
      <c r="D134" s="29"/>
      <c r="H134" s="23"/>
    </row>
  </sheetData>
  <mergeCells count="26">
    <mergeCell ref="H129:I129"/>
    <mergeCell ref="J129:K129"/>
    <mergeCell ref="H72:I72"/>
    <mergeCell ref="J72:K72"/>
    <mergeCell ref="H91:I91"/>
    <mergeCell ref="J91:K91"/>
    <mergeCell ref="H110:I110"/>
    <mergeCell ref="J110:K110"/>
    <mergeCell ref="N8:N9"/>
    <mergeCell ref="O8:O9"/>
    <mergeCell ref="H31:I31"/>
    <mergeCell ref="J31:K31"/>
    <mergeCell ref="H51:I51"/>
    <mergeCell ref="J51:K51"/>
    <mergeCell ref="M8:M9"/>
    <mergeCell ref="F8:F9"/>
    <mergeCell ref="G8:G9"/>
    <mergeCell ref="H8:I8"/>
    <mergeCell ref="J8:K8"/>
    <mergeCell ref="L8:L9"/>
    <mergeCell ref="E8:E9"/>
    <mergeCell ref="C1:C6"/>
    <mergeCell ref="A8:A9"/>
    <mergeCell ref="B8:B9"/>
    <mergeCell ref="C8:C9"/>
    <mergeCell ref="D8:D9"/>
  </mergeCells>
  <pageMargins left="0.31496062992125984" right="0.31496062992125984" top="0.55118110236220474" bottom="0.55118110236220474" header="0.31496062992125984" footer="0.31496062992125984"/>
  <pageSetup paperSize="9"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2"/>
  <sheetViews>
    <sheetView topLeftCell="A49" workbookViewId="0">
      <selection activeCell="I67" sqref="I67"/>
    </sheetView>
  </sheetViews>
  <sheetFormatPr defaultColWidth="8.85546875" defaultRowHeight="15" x14ac:dyDescent="0.25"/>
  <cols>
    <col min="1" max="1" width="5.85546875" style="1" customWidth="1"/>
    <col min="2" max="2" width="10.85546875" style="23" customWidth="1"/>
    <col min="3" max="3" width="29.85546875" style="29" customWidth="1"/>
    <col min="4" max="4" width="32.140625" style="23" customWidth="1"/>
    <col min="5" max="5" width="10.28515625" style="23" customWidth="1"/>
    <col min="6" max="6" width="26.85546875" style="23" customWidth="1"/>
    <col min="7" max="7" width="10" style="23" customWidth="1"/>
    <col min="8" max="8" width="4.85546875" style="22" customWidth="1"/>
    <col min="9" max="10" width="5" style="22" customWidth="1"/>
    <col min="11" max="11" width="5.85546875" style="22" customWidth="1"/>
    <col min="12" max="12" width="6.85546875" style="18" customWidth="1"/>
    <col min="13" max="13" width="7.42578125" style="5" customWidth="1"/>
    <col min="14" max="14" width="9.28515625" style="5" customWidth="1"/>
    <col min="15" max="15" width="14.28515625" style="23" customWidth="1"/>
  </cols>
  <sheetData>
    <row r="1" spans="1:15" ht="15.75" x14ac:dyDescent="0.25">
      <c r="B1" s="2"/>
      <c r="C1" s="111"/>
      <c r="D1" s="217" t="s">
        <v>262</v>
      </c>
      <c r="E1" s="217"/>
      <c r="F1" s="217" t="s">
        <v>263</v>
      </c>
      <c r="G1" s="2"/>
      <c r="H1" s="3"/>
      <c r="I1" s="3"/>
      <c r="J1" s="3"/>
      <c r="K1" s="3"/>
      <c r="L1" s="4" t="s">
        <v>1</v>
      </c>
      <c r="O1" s="114" t="s">
        <v>136</v>
      </c>
    </row>
    <row r="2" spans="1:15" x14ac:dyDescent="0.25">
      <c r="B2" s="2"/>
      <c r="C2" s="246"/>
      <c r="D2" s="8" t="s">
        <v>336</v>
      </c>
      <c r="E2" s="8"/>
      <c r="F2" s="8"/>
      <c r="G2" s="107"/>
      <c r="H2" s="108"/>
      <c r="I2" s="108"/>
      <c r="J2" s="108"/>
      <c r="K2" s="108"/>
      <c r="L2" s="220"/>
      <c r="M2" s="221"/>
      <c r="N2" s="221"/>
      <c r="O2" s="9"/>
    </row>
    <row r="3" spans="1:15" x14ac:dyDescent="0.25">
      <c r="B3" s="2"/>
      <c r="C3" s="247"/>
      <c r="D3" s="12" t="s">
        <v>2</v>
      </c>
      <c r="E3" s="12" t="s">
        <v>265</v>
      </c>
      <c r="F3" s="12"/>
      <c r="G3" s="2"/>
      <c r="H3" s="3"/>
      <c r="I3" s="3"/>
      <c r="J3" s="3"/>
      <c r="K3" s="3"/>
      <c r="L3" s="13"/>
      <c r="M3" s="14"/>
      <c r="N3" s="14"/>
      <c r="O3" s="9"/>
    </row>
    <row r="4" spans="1:15" x14ac:dyDescent="0.25">
      <c r="B4" s="2"/>
      <c r="C4" s="248"/>
      <c r="D4" s="16" t="s">
        <v>324</v>
      </c>
      <c r="E4" s="116" t="s">
        <v>3</v>
      </c>
      <c r="F4" s="16"/>
      <c r="G4" s="2"/>
      <c r="H4" s="3"/>
      <c r="I4" s="3"/>
      <c r="J4" s="3"/>
      <c r="K4" s="17"/>
      <c r="M4" s="17"/>
      <c r="N4" s="19" t="s">
        <v>266</v>
      </c>
      <c r="O4" s="20" t="s">
        <v>5</v>
      </c>
    </row>
    <row r="5" spans="1:15" x14ac:dyDescent="0.25">
      <c r="B5" s="2"/>
      <c r="C5" s="106"/>
      <c r="D5" s="12" t="s">
        <v>325</v>
      </c>
      <c r="E5" s="116">
        <v>120</v>
      </c>
      <c r="F5" s="16"/>
      <c r="G5" s="2"/>
      <c r="H5" s="3"/>
      <c r="I5" s="3"/>
      <c r="J5" s="3"/>
      <c r="K5" s="17" t="s">
        <v>7</v>
      </c>
      <c r="M5" s="17"/>
      <c r="N5" s="19">
        <f>SUM(H63,H69,H88,H107)</f>
        <v>588</v>
      </c>
      <c r="O5" s="20">
        <f>SUM(J63,J69,J88,J107)</f>
        <v>161</v>
      </c>
    </row>
    <row r="6" spans="1:15" x14ac:dyDescent="0.25">
      <c r="B6" s="2"/>
      <c r="C6" s="117"/>
      <c r="D6" s="16" t="s">
        <v>6</v>
      </c>
      <c r="E6" s="16" t="s">
        <v>326</v>
      </c>
      <c r="F6" s="24"/>
      <c r="G6" s="2"/>
      <c r="H6" s="3"/>
      <c r="I6" s="3"/>
      <c r="J6" s="3"/>
      <c r="K6" s="3"/>
      <c r="L6" s="25"/>
      <c r="N6" s="25"/>
      <c r="O6" s="26"/>
    </row>
    <row r="7" spans="1:15" ht="15" customHeight="1" x14ac:dyDescent="0.25">
      <c r="A7" s="27" t="s">
        <v>26</v>
      </c>
      <c r="B7" s="28"/>
      <c r="D7" s="28"/>
      <c r="E7" s="28"/>
      <c r="F7" s="28"/>
      <c r="K7" s="30"/>
      <c r="L7" s="31"/>
      <c r="M7" s="23"/>
      <c r="N7" s="31"/>
    </row>
    <row r="8" spans="1:15" ht="44.25" customHeight="1" x14ac:dyDescent="0.25">
      <c r="A8" s="229" t="s">
        <v>8</v>
      </c>
      <c r="B8" s="230" t="s">
        <v>9</v>
      </c>
      <c r="C8" s="230" t="s">
        <v>10</v>
      </c>
      <c r="D8" s="231" t="s">
        <v>11</v>
      </c>
      <c r="E8" s="231" t="s">
        <v>12</v>
      </c>
      <c r="F8" s="231" t="s">
        <v>13</v>
      </c>
      <c r="G8" s="230" t="s">
        <v>14</v>
      </c>
      <c r="H8" s="232" t="s">
        <v>267</v>
      </c>
      <c r="I8" s="233"/>
      <c r="J8" s="232" t="s">
        <v>15</v>
      </c>
      <c r="K8" s="233"/>
      <c r="L8" s="234" t="s">
        <v>16</v>
      </c>
      <c r="M8" s="230" t="s">
        <v>17</v>
      </c>
      <c r="N8" s="230" t="s">
        <v>18</v>
      </c>
      <c r="O8" s="228" t="s">
        <v>19</v>
      </c>
    </row>
    <row r="9" spans="1:15" ht="26.25" customHeight="1" x14ac:dyDescent="0.25">
      <c r="A9" s="229"/>
      <c r="B9" s="230"/>
      <c r="C9" s="230"/>
      <c r="D9" s="231"/>
      <c r="E9" s="231"/>
      <c r="F9" s="231"/>
      <c r="G9" s="230"/>
      <c r="H9" s="118" t="s">
        <v>20</v>
      </c>
      <c r="I9" s="119" t="s">
        <v>21</v>
      </c>
      <c r="J9" s="118" t="s">
        <v>20</v>
      </c>
      <c r="K9" s="119" t="s">
        <v>21</v>
      </c>
      <c r="L9" s="234"/>
      <c r="M9" s="230"/>
      <c r="N9" s="230"/>
      <c r="O9" s="228"/>
    </row>
    <row r="10" spans="1:15" ht="28.5" x14ac:dyDescent="0.25">
      <c r="A10" s="120">
        <v>1</v>
      </c>
      <c r="B10" s="53" t="s">
        <v>31</v>
      </c>
      <c r="C10" s="121" t="s">
        <v>32</v>
      </c>
      <c r="D10" s="121" t="s">
        <v>33</v>
      </c>
      <c r="E10" s="121"/>
      <c r="F10" s="121" t="s">
        <v>34</v>
      </c>
      <c r="G10" s="122" t="s">
        <v>35</v>
      </c>
      <c r="H10" s="123">
        <v>1</v>
      </c>
      <c r="I10" s="123">
        <v>1</v>
      </c>
      <c r="J10" s="123">
        <v>5</v>
      </c>
      <c r="K10" s="123">
        <v>5</v>
      </c>
      <c r="L10" s="124">
        <v>2</v>
      </c>
      <c r="M10" s="125" t="s">
        <v>22</v>
      </c>
      <c r="N10" s="125" t="s">
        <v>23</v>
      </c>
      <c r="O10" s="121" t="s">
        <v>36</v>
      </c>
    </row>
    <row r="11" spans="1:15" x14ac:dyDescent="0.25">
      <c r="A11" s="120">
        <v>1</v>
      </c>
      <c r="B11" s="53" t="s">
        <v>37</v>
      </c>
      <c r="C11" s="121" t="s">
        <v>38</v>
      </c>
      <c r="D11" s="207" t="s">
        <v>268</v>
      </c>
      <c r="E11" s="121"/>
      <c r="F11" s="121" t="s">
        <v>40</v>
      </c>
      <c r="G11" s="122" t="s">
        <v>35</v>
      </c>
      <c r="H11" s="123">
        <v>0</v>
      </c>
      <c r="I11" s="123">
        <v>2</v>
      </c>
      <c r="J11" s="123">
        <v>0</v>
      </c>
      <c r="K11" s="123">
        <v>9</v>
      </c>
      <c r="L11" s="124">
        <v>2</v>
      </c>
      <c r="M11" s="125" t="s">
        <v>41</v>
      </c>
      <c r="N11" s="125" t="s">
        <v>23</v>
      </c>
      <c r="O11" s="121" t="s">
        <v>42</v>
      </c>
    </row>
    <row r="12" spans="1:15" ht="42.75" x14ac:dyDescent="0.25">
      <c r="A12" s="163">
        <v>1</v>
      </c>
      <c r="B12" s="164" t="s">
        <v>43</v>
      </c>
      <c r="C12" s="164" t="s">
        <v>44</v>
      </c>
      <c r="D12" s="53" t="s">
        <v>269</v>
      </c>
      <c r="E12" s="164"/>
      <c r="F12" s="164" t="s">
        <v>46</v>
      </c>
      <c r="G12" s="165" t="s">
        <v>35</v>
      </c>
      <c r="H12" s="166">
        <v>1</v>
      </c>
      <c r="I12" s="166">
        <v>1</v>
      </c>
      <c r="J12" s="166">
        <v>5</v>
      </c>
      <c r="K12" s="166">
        <v>5</v>
      </c>
      <c r="L12" s="167">
        <v>2</v>
      </c>
      <c r="M12" s="168" t="s">
        <v>24</v>
      </c>
      <c r="N12" s="168" t="s">
        <v>23</v>
      </c>
      <c r="O12" s="164" t="s">
        <v>47</v>
      </c>
    </row>
    <row r="13" spans="1:15" ht="28.5" x14ac:dyDescent="0.25">
      <c r="A13" s="163">
        <v>1</v>
      </c>
      <c r="B13" s="164" t="s">
        <v>48</v>
      </c>
      <c r="C13" s="164" t="s">
        <v>49</v>
      </c>
      <c r="D13" s="164" t="s">
        <v>50</v>
      </c>
      <c r="E13" s="164"/>
      <c r="F13" s="164" t="s">
        <v>250</v>
      </c>
      <c r="G13" s="165" t="s">
        <v>35</v>
      </c>
      <c r="H13" s="166">
        <v>0</v>
      </c>
      <c r="I13" s="166">
        <v>2</v>
      </c>
      <c r="J13" s="166">
        <v>0</v>
      </c>
      <c r="K13" s="166">
        <v>9</v>
      </c>
      <c r="L13" s="167">
        <v>2</v>
      </c>
      <c r="M13" s="168" t="s">
        <v>22</v>
      </c>
      <c r="N13" s="168" t="s">
        <v>23</v>
      </c>
      <c r="O13" s="164" t="s">
        <v>51</v>
      </c>
    </row>
    <row r="14" spans="1:15" ht="42.75" x14ac:dyDescent="0.25">
      <c r="A14" s="120">
        <v>1</v>
      </c>
      <c r="B14" s="53" t="s">
        <v>181</v>
      </c>
      <c r="C14" s="121" t="s">
        <v>182</v>
      </c>
      <c r="D14" s="121" t="s">
        <v>183</v>
      </c>
      <c r="E14" s="121"/>
      <c r="F14" s="121" t="s">
        <v>46</v>
      </c>
      <c r="G14" s="122" t="s">
        <v>35</v>
      </c>
      <c r="H14" s="123">
        <v>0</v>
      </c>
      <c r="I14" s="123">
        <v>2</v>
      </c>
      <c r="J14" s="123">
        <v>0</v>
      </c>
      <c r="K14" s="123">
        <v>9</v>
      </c>
      <c r="L14" s="124">
        <v>2</v>
      </c>
      <c r="M14" s="125" t="s">
        <v>41</v>
      </c>
      <c r="N14" s="125" t="s">
        <v>23</v>
      </c>
      <c r="O14" s="121"/>
    </row>
    <row r="15" spans="1:15" ht="42.75" x14ac:dyDescent="0.25">
      <c r="A15" s="120">
        <v>1</v>
      </c>
      <c r="B15" s="121" t="s">
        <v>196</v>
      </c>
      <c r="C15" s="121" t="s">
        <v>197</v>
      </c>
      <c r="D15" s="145" t="s">
        <v>198</v>
      </c>
      <c r="E15" s="121"/>
      <c r="F15" s="121" t="s">
        <v>46</v>
      </c>
      <c r="G15" s="122" t="s">
        <v>35</v>
      </c>
      <c r="H15" s="123">
        <v>0</v>
      </c>
      <c r="I15" s="123">
        <v>1</v>
      </c>
      <c r="J15" s="123">
        <v>0</v>
      </c>
      <c r="K15" s="123">
        <v>5</v>
      </c>
      <c r="L15" s="124">
        <v>1</v>
      </c>
      <c r="M15" s="125" t="s">
        <v>41</v>
      </c>
      <c r="N15" s="125" t="s">
        <v>23</v>
      </c>
      <c r="O15" s="121"/>
    </row>
    <row r="16" spans="1:15" ht="42.75" x14ac:dyDescent="0.25">
      <c r="A16" s="163">
        <v>1</v>
      </c>
      <c r="B16" s="164" t="s">
        <v>201</v>
      </c>
      <c r="C16" s="164" t="s">
        <v>202</v>
      </c>
      <c r="D16" s="164" t="s">
        <v>328</v>
      </c>
      <c r="E16" s="164"/>
      <c r="F16" s="164" t="s">
        <v>77</v>
      </c>
      <c r="G16" s="165" t="s">
        <v>35</v>
      </c>
      <c r="H16" s="166">
        <v>0</v>
      </c>
      <c r="I16" s="166">
        <v>1</v>
      </c>
      <c r="J16" s="166">
        <v>0</v>
      </c>
      <c r="K16" s="166">
        <v>5</v>
      </c>
      <c r="L16" s="167">
        <v>1</v>
      </c>
      <c r="M16" s="168" t="s">
        <v>41</v>
      </c>
      <c r="N16" s="168" t="s">
        <v>23</v>
      </c>
      <c r="O16" s="164"/>
    </row>
    <row r="17" spans="1:15" ht="28.5" x14ac:dyDescent="0.25">
      <c r="A17" s="120">
        <v>1</v>
      </c>
      <c r="B17" s="121" t="s">
        <v>207</v>
      </c>
      <c r="C17" s="143" t="s">
        <v>327</v>
      </c>
      <c r="D17" s="145" t="s">
        <v>185</v>
      </c>
      <c r="E17" s="121"/>
      <c r="F17" s="121" t="s">
        <v>140</v>
      </c>
      <c r="G17" s="122" t="s">
        <v>103</v>
      </c>
      <c r="H17" s="123">
        <v>0</v>
      </c>
      <c r="I17" s="123">
        <v>1</v>
      </c>
      <c r="J17" s="123">
        <v>0</v>
      </c>
      <c r="K17" s="123">
        <v>5</v>
      </c>
      <c r="L17" s="124">
        <v>1</v>
      </c>
      <c r="M17" s="125" t="s">
        <v>41</v>
      </c>
      <c r="N17" s="125" t="s">
        <v>23</v>
      </c>
      <c r="O17" s="121"/>
    </row>
    <row r="18" spans="1:15" ht="28.5" x14ac:dyDescent="0.25">
      <c r="A18" s="120">
        <v>1</v>
      </c>
      <c r="B18" s="121" t="s">
        <v>208</v>
      </c>
      <c r="C18" s="143" t="s">
        <v>327</v>
      </c>
      <c r="D18" s="145" t="s">
        <v>185</v>
      </c>
      <c r="E18" s="121"/>
      <c r="F18" s="121" t="s">
        <v>87</v>
      </c>
      <c r="G18" s="122" t="s">
        <v>88</v>
      </c>
      <c r="H18" s="123">
        <v>0</v>
      </c>
      <c r="I18" s="123">
        <v>1</v>
      </c>
      <c r="J18" s="123">
        <v>0</v>
      </c>
      <c r="K18" s="123">
        <v>5</v>
      </c>
      <c r="L18" s="124">
        <v>1</v>
      </c>
      <c r="M18" s="125" t="s">
        <v>41</v>
      </c>
      <c r="N18" s="125" t="s">
        <v>23</v>
      </c>
      <c r="O18" s="121"/>
    </row>
    <row r="19" spans="1:15" ht="28.5" x14ac:dyDescent="0.25">
      <c r="A19" s="120">
        <v>1</v>
      </c>
      <c r="B19" s="121" t="s">
        <v>273</v>
      </c>
      <c r="C19" s="143" t="s">
        <v>327</v>
      </c>
      <c r="D19" s="145" t="s">
        <v>185</v>
      </c>
      <c r="E19" s="121"/>
      <c r="F19" s="121" t="s">
        <v>90</v>
      </c>
      <c r="G19" s="122" t="s">
        <v>91</v>
      </c>
      <c r="H19" s="123">
        <v>0</v>
      </c>
      <c r="I19" s="123">
        <v>1</v>
      </c>
      <c r="J19" s="123">
        <v>0</v>
      </c>
      <c r="K19" s="123">
        <v>5</v>
      </c>
      <c r="L19" s="124">
        <v>1</v>
      </c>
      <c r="M19" s="125" t="s">
        <v>41</v>
      </c>
      <c r="N19" s="125" t="s">
        <v>23</v>
      </c>
      <c r="O19" s="121"/>
    </row>
    <row r="20" spans="1:15" ht="28.5" x14ac:dyDescent="0.25">
      <c r="A20" s="120">
        <v>1</v>
      </c>
      <c r="B20" s="121" t="s">
        <v>209</v>
      </c>
      <c r="C20" s="143" t="s">
        <v>327</v>
      </c>
      <c r="D20" s="145" t="s">
        <v>185</v>
      </c>
      <c r="E20" s="121"/>
      <c r="F20" s="121" t="s">
        <v>93</v>
      </c>
      <c r="G20" s="122" t="s">
        <v>41</v>
      </c>
      <c r="H20" s="123">
        <v>0</v>
      </c>
      <c r="I20" s="123">
        <v>1</v>
      </c>
      <c r="J20" s="123">
        <v>0</v>
      </c>
      <c r="K20" s="123">
        <v>5</v>
      </c>
      <c r="L20" s="124">
        <v>1</v>
      </c>
      <c r="M20" s="125" t="s">
        <v>41</v>
      </c>
      <c r="N20" s="125" t="s">
        <v>23</v>
      </c>
      <c r="O20" s="121"/>
    </row>
    <row r="21" spans="1:15" ht="28.5" x14ac:dyDescent="0.25">
      <c r="A21" s="120">
        <v>1</v>
      </c>
      <c r="B21" s="121" t="s">
        <v>210</v>
      </c>
      <c r="C21" s="143" t="s">
        <v>327</v>
      </c>
      <c r="D21" s="145" t="s">
        <v>185</v>
      </c>
      <c r="E21" s="121"/>
      <c r="F21" s="121" t="s">
        <v>95</v>
      </c>
      <c r="G21" s="122" t="s">
        <v>96</v>
      </c>
      <c r="H21" s="123">
        <v>0</v>
      </c>
      <c r="I21" s="123">
        <v>1</v>
      </c>
      <c r="J21" s="123">
        <v>0</v>
      </c>
      <c r="K21" s="123">
        <v>5</v>
      </c>
      <c r="L21" s="124">
        <v>1</v>
      </c>
      <c r="M21" s="125" t="s">
        <v>41</v>
      </c>
      <c r="N21" s="125" t="s">
        <v>23</v>
      </c>
      <c r="O21" s="121"/>
    </row>
    <row r="22" spans="1:15" ht="28.5" x14ac:dyDescent="0.25">
      <c r="A22" s="120">
        <v>1</v>
      </c>
      <c r="B22" s="121" t="s">
        <v>211</v>
      </c>
      <c r="C22" s="143" t="s">
        <v>327</v>
      </c>
      <c r="D22" s="145" t="s">
        <v>185</v>
      </c>
      <c r="E22" s="121"/>
      <c r="F22" s="121" t="s">
        <v>98</v>
      </c>
      <c r="G22" s="122" t="s">
        <v>99</v>
      </c>
      <c r="H22" s="123">
        <v>0</v>
      </c>
      <c r="I22" s="123">
        <v>1</v>
      </c>
      <c r="J22" s="123">
        <v>0</v>
      </c>
      <c r="K22" s="123">
        <v>5</v>
      </c>
      <c r="L22" s="124">
        <v>1</v>
      </c>
      <c r="M22" s="125" t="s">
        <v>41</v>
      </c>
      <c r="N22" s="125" t="s">
        <v>23</v>
      </c>
      <c r="O22" s="121"/>
    </row>
    <row r="23" spans="1:15" ht="28.5" x14ac:dyDescent="0.25">
      <c r="A23" s="120">
        <v>1</v>
      </c>
      <c r="B23" s="121" t="s">
        <v>212</v>
      </c>
      <c r="C23" s="143" t="s">
        <v>327</v>
      </c>
      <c r="D23" s="145" t="s">
        <v>185</v>
      </c>
      <c r="E23" s="121"/>
      <c r="F23" s="121" t="s">
        <v>101</v>
      </c>
      <c r="G23" s="122" t="s">
        <v>88</v>
      </c>
      <c r="H23" s="123">
        <v>0</v>
      </c>
      <c r="I23" s="123">
        <v>1</v>
      </c>
      <c r="J23" s="123">
        <v>0</v>
      </c>
      <c r="K23" s="123">
        <v>5</v>
      </c>
      <c r="L23" s="124">
        <v>1</v>
      </c>
      <c r="M23" s="125" t="s">
        <v>41</v>
      </c>
      <c r="N23" s="125" t="s">
        <v>23</v>
      </c>
      <c r="O23" s="121"/>
    </row>
    <row r="24" spans="1:15" ht="28.5" x14ac:dyDescent="0.25">
      <c r="A24" s="120">
        <v>1</v>
      </c>
      <c r="B24" s="121" t="s">
        <v>213</v>
      </c>
      <c r="C24" s="143" t="s">
        <v>327</v>
      </c>
      <c r="D24" s="145" t="s">
        <v>185</v>
      </c>
      <c r="E24" s="121"/>
      <c r="F24" s="121" t="s">
        <v>274</v>
      </c>
      <c r="G24" s="122" t="s">
        <v>103</v>
      </c>
      <c r="H24" s="123">
        <v>0</v>
      </c>
      <c r="I24" s="123">
        <v>1</v>
      </c>
      <c r="J24" s="123">
        <v>0</v>
      </c>
      <c r="K24" s="123">
        <v>5</v>
      </c>
      <c r="L24" s="124">
        <v>1</v>
      </c>
      <c r="M24" s="125" t="s">
        <v>41</v>
      </c>
      <c r="N24" s="125" t="s">
        <v>23</v>
      </c>
      <c r="O24" s="121"/>
    </row>
    <row r="25" spans="1:15" ht="28.5" x14ac:dyDescent="0.25">
      <c r="A25" s="120">
        <v>1</v>
      </c>
      <c r="B25" s="121" t="s">
        <v>214</v>
      </c>
      <c r="C25" s="143" t="s">
        <v>327</v>
      </c>
      <c r="D25" s="145" t="s">
        <v>185</v>
      </c>
      <c r="E25" s="121"/>
      <c r="F25" s="121" t="s">
        <v>105</v>
      </c>
      <c r="G25" s="122" t="s">
        <v>41</v>
      </c>
      <c r="H25" s="123">
        <v>0</v>
      </c>
      <c r="I25" s="123">
        <v>1</v>
      </c>
      <c r="J25" s="123">
        <v>0</v>
      </c>
      <c r="K25" s="123">
        <v>5</v>
      </c>
      <c r="L25" s="124">
        <v>1</v>
      </c>
      <c r="M25" s="125" t="s">
        <v>41</v>
      </c>
      <c r="N25" s="125" t="s">
        <v>23</v>
      </c>
      <c r="O25" s="121"/>
    </row>
    <row r="26" spans="1:15" ht="28.5" x14ac:dyDescent="0.25">
      <c r="A26" s="120">
        <v>1</v>
      </c>
      <c r="B26" s="121" t="s">
        <v>275</v>
      </c>
      <c r="C26" s="143" t="s">
        <v>327</v>
      </c>
      <c r="D26" s="145" t="s">
        <v>185</v>
      </c>
      <c r="E26" s="121"/>
      <c r="F26" s="121" t="s">
        <v>341</v>
      </c>
      <c r="G26" s="122" t="s">
        <v>91</v>
      </c>
      <c r="H26" s="123">
        <v>0</v>
      </c>
      <c r="I26" s="123">
        <v>1</v>
      </c>
      <c r="J26" s="123">
        <v>0</v>
      </c>
      <c r="K26" s="123">
        <v>5</v>
      </c>
      <c r="L26" s="124">
        <v>1</v>
      </c>
      <c r="M26" s="125" t="s">
        <v>41</v>
      </c>
      <c r="N26" s="125" t="s">
        <v>23</v>
      </c>
      <c r="O26" s="121"/>
    </row>
    <row r="27" spans="1:15" ht="28.5" x14ac:dyDescent="0.25">
      <c r="A27" s="120">
        <v>1</v>
      </c>
      <c r="B27" s="121" t="s">
        <v>276</v>
      </c>
      <c r="C27" s="143" t="s">
        <v>327</v>
      </c>
      <c r="D27" s="145" t="s">
        <v>185</v>
      </c>
      <c r="E27" s="121"/>
      <c r="F27" s="121" t="s">
        <v>93</v>
      </c>
      <c r="G27" s="122" t="s">
        <v>41</v>
      </c>
      <c r="H27" s="123">
        <v>0</v>
      </c>
      <c r="I27" s="123">
        <v>1</v>
      </c>
      <c r="J27" s="123">
        <v>0</v>
      </c>
      <c r="K27" s="123">
        <v>5</v>
      </c>
      <c r="L27" s="124">
        <v>1</v>
      </c>
      <c r="M27" s="125" t="s">
        <v>41</v>
      </c>
      <c r="N27" s="125" t="s">
        <v>23</v>
      </c>
      <c r="O27" s="121"/>
    </row>
    <row r="28" spans="1:15" ht="28.5" x14ac:dyDescent="0.25">
      <c r="A28" s="120">
        <v>1</v>
      </c>
      <c r="B28" s="121" t="s">
        <v>184</v>
      </c>
      <c r="C28" s="143" t="s">
        <v>327</v>
      </c>
      <c r="D28" s="145" t="s">
        <v>185</v>
      </c>
      <c r="E28" s="121"/>
      <c r="F28" s="121" t="s">
        <v>161</v>
      </c>
      <c r="G28" s="122" t="s">
        <v>88</v>
      </c>
      <c r="H28" s="123">
        <v>0</v>
      </c>
      <c r="I28" s="123">
        <v>1</v>
      </c>
      <c r="J28" s="123">
        <v>0</v>
      </c>
      <c r="K28" s="123">
        <v>5</v>
      </c>
      <c r="L28" s="124">
        <v>1</v>
      </c>
      <c r="M28" s="125" t="s">
        <v>41</v>
      </c>
      <c r="N28" s="125" t="s">
        <v>23</v>
      </c>
      <c r="O28" s="121"/>
    </row>
    <row r="29" spans="1:15" ht="28.5" x14ac:dyDescent="0.25">
      <c r="A29" s="120">
        <v>1</v>
      </c>
      <c r="B29" s="121" t="s">
        <v>215</v>
      </c>
      <c r="C29" s="143" t="s">
        <v>327</v>
      </c>
      <c r="D29" s="145" t="s">
        <v>185</v>
      </c>
      <c r="E29" s="121"/>
      <c r="F29" s="121" t="s">
        <v>108</v>
      </c>
      <c r="G29" s="122" t="s">
        <v>109</v>
      </c>
      <c r="H29" s="123">
        <v>0</v>
      </c>
      <c r="I29" s="123">
        <v>1</v>
      </c>
      <c r="J29" s="123">
        <v>0</v>
      </c>
      <c r="K29" s="123">
        <v>5</v>
      </c>
      <c r="L29" s="124">
        <v>1</v>
      </c>
      <c r="M29" s="125" t="s">
        <v>41</v>
      </c>
      <c r="N29" s="125" t="s">
        <v>23</v>
      </c>
      <c r="O29" s="121"/>
    </row>
    <row r="30" spans="1:15" ht="28.5" x14ac:dyDescent="0.25">
      <c r="A30" s="120">
        <v>1</v>
      </c>
      <c r="B30" s="121" t="s">
        <v>216</v>
      </c>
      <c r="C30" s="143" t="s">
        <v>327</v>
      </c>
      <c r="D30" s="145" t="s">
        <v>185</v>
      </c>
      <c r="E30" s="121"/>
      <c r="F30" s="121" t="s">
        <v>142</v>
      </c>
      <c r="G30" s="122" t="s">
        <v>143</v>
      </c>
      <c r="H30" s="123">
        <v>0</v>
      </c>
      <c r="I30" s="123">
        <v>1</v>
      </c>
      <c r="J30" s="123">
        <v>0</v>
      </c>
      <c r="K30" s="123">
        <v>5</v>
      </c>
      <c r="L30" s="124">
        <v>1</v>
      </c>
      <c r="M30" s="125" t="s">
        <v>41</v>
      </c>
      <c r="N30" s="125" t="s">
        <v>23</v>
      </c>
      <c r="O30" s="121"/>
    </row>
    <row r="31" spans="1:15" ht="28.5" x14ac:dyDescent="0.25">
      <c r="A31" s="120">
        <v>1</v>
      </c>
      <c r="B31" s="121" t="s">
        <v>217</v>
      </c>
      <c r="C31" s="143" t="s">
        <v>327</v>
      </c>
      <c r="D31" s="145" t="s">
        <v>185</v>
      </c>
      <c r="E31" s="121"/>
      <c r="F31" s="121" t="s">
        <v>111</v>
      </c>
      <c r="G31" s="122" t="s">
        <v>112</v>
      </c>
      <c r="H31" s="123">
        <v>0</v>
      </c>
      <c r="I31" s="123">
        <v>1</v>
      </c>
      <c r="J31" s="123">
        <v>0</v>
      </c>
      <c r="K31" s="123">
        <v>5</v>
      </c>
      <c r="L31" s="124">
        <v>1</v>
      </c>
      <c r="M31" s="125" t="s">
        <v>41</v>
      </c>
      <c r="N31" s="125" t="s">
        <v>23</v>
      </c>
      <c r="O31" s="121"/>
    </row>
    <row r="32" spans="1:15" ht="28.5" x14ac:dyDescent="0.25">
      <c r="A32" s="120">
        <v>1</v>
      </c>
      <c r="B32" s="164" t="s">
        <v>218</v>
      </c>
      <c r="C32" s="164" t="s">
        <v>277</v>
      </c>
      <c r="D32" s="208" t="s">
        <v>191</v>
      </c>
      <c r="E32" s="164"/>
      <c r="F32" s="164" t="s">
        <v>140</v>
      </c>
      <c r="G32" s="165" t="s">
        <v>103</v>
      </c>
      <c r="H32" s="166">
        <v>0</v>
      </c>
      <c r="I32" s="166">
        <v>1</v>
      </c>
      <c r="J32" s="166">
        <v>0</v>
      </c>
      <c r="K32" s="166">
        <v>5</v>
      </c>
      <c r="L32" s="167">
        <v>1</v>
      </c>
      <c r="M32" s="168" t="s">
        <v>41</v>
      </c>
      <c r="N32" s="168" t="s">
        <v>23</v>
      </c>
      <c r="O32" s="164"/>
    </row>
    <row r="33" spans="1:15" ht="28.5" x14ac:dyDescent="0.25">
      <c r="A33" s="120">
        <v>1</v>
      </c>
      <c r="B33" s="164" t="s">
        <v>219</v>
      </c>
      <c r="C33" s="164" t="s">
        <v>277</v>
      </c>
      <c r="D33" s="208" t="s">
        <v>191</v>
      </c>
      <c r="E33" s="164"/>
      <c r="F33" s="164" t="s">
        <v>87</v>
      </c>
      <c r="G33" s="165" t="s">
        <v>88</v>
      </c>
      <c r="H33" s="166">
        <v>0</v>
      </c>
      <c r="I33" s="166">
        <v>1</v>
      </c>
      <c r="J33" s="166">
        <v>0</v>
      </c>
      <c r="K33" s="166">
        <v>5</v>
      </c>
      <c r="L33" s="167">
        <v>1</v>
      </c>
      <c r="M33" s="168" t="s">
        <v>41</v>
      </c>
      <c r="N33" s="168" t="s">
        <v>23</v>
      </c>
      <c r="O33" s="164"/>
    </row>
    <row r="34" spans="1:15" ht="28.5" x14ac:dyDescent="0.25">
      <c r="A34" s="120">
        <v>1</v>
      </c>
      <c r="B34" s="164" t="s">
        <v>278</v>
      </c>
      <c r="C34" s="164" t="s">
        <v>277</v>
      </c>
      <c r="D34" s="208" t="s">
        <v>191</v>
      </c>
      <c r="E34" s="164"/>
      <c r="F34" s="164" t="s">
        <v>90</v>
      </c>
      <c r="G34" s="165" t="s">
        <v>91</v>
      </c>
      <c r="H34" s="166">
        <v>0</v>
      </c>
      <c r="I34" s="166">
        <v>1</v>
      </c>
      <c r="J34" s="166">
        <v>0</v>
      </c>
      <c r="K34" s="166">
        <v>5</v>
      </c>
      <c r="L34" s="167">
        <v>1</v>
      </c>
      <c r="M34" s="168" t="s">
        <v>41</v>
      </c>
      <c r="N34" s="168" t="s">
        <v>23</v>
      </c>
      <c r="O34" s="164"/>
    </row>
    <row r="35" spans="1:15" ht="28.5" x14ac:dyDescent="0.25">
      <c r="A35" s="120">
        <v>1</v>
      </c>
      <c r="B35" s="164" t="s">
        <v>220</v>
      </c>
      <c r="C35" s="164" t="s">
        <v>277</v>
      </c>
      <c r="D35" s="208" t="s">
        <v>191</v>
      </c>
      <c r="E35" s="164"/>
      <c r="F35" s="164" t="s">
        <v>93</v>
      </c>
      <c r="G35" s="165" t="s">
        <v>41</v>
      </c>
      <c r="H35" s="166">
        <v>0</v>
      </c>
      <c r="I35" s="166">
        <v>1</v>
      </c>
      <c r="J35" s="166">
        <v>0</v>
      </c>
      <c r="K35" s="166">
        <v>5</v>
      </c>
      <c r="L35" s="167">
        <v>1</v>
      </c>
      <c r="M35" s="168" t="s">
        <v>41</v>
      </c>
      <c r="N35" s="168" t="s">
        <v>23</v>
      </c>
      <c r="O35" s="164"/>
    </row>
    <row r="36" spans="1:15" ht="28.5" x14ac:dyDescent="0.25">
      <c r="A36" s="120">
        <v>1</v>
      </c>
      <c r="B36" s="164" t="s">
        <v>221</v>
      </c>
      <c r="C36" s="164" t="s">
        <v>277</v>
      </c>
      <c r="D36" s="208" t="s">
        <v>191</v>
      </c>
      <c r="E36" s="164"/>
      <c r="F36" s="164" t="s">
        <v>95</v>
      </c>
      <c r="G36" s="165" t="s">
        <v>96</v>
      </c>
      <c r="H36" s="166">
        <v>0</v>
      </c>
      <c r="I36" s="166">
        <v>1</v>
      </c>
      <c r="J36" s="166">
        <v>0</v>
      </c>
      <c r="K36" s="166">
        <v>5</v>
      </c>
      <c r="L36" s="167">
        <v>1</v>
      </c>
      <c r="M36" s="168" t="s">
        <v>41</v>
      </c>
      <c r="N36" s="168" t="s">
        <v>23</v>
      </c>
      <c r="O36" s="164"/>
    </row>
    <row r="37" spans="1:15" ht="28.5" x14ac:dyDescent="0.25">
      <c r="A37" s="120">
        <v>1</v>
      </c>
      <c r="B37" s="164" t="s">
        <v>222</v>
      </c>
      <c r="C37" s="164" t="s">
        <v>277</v>
      </c>
      <c r="D37" s="208" t="s">
        <v>191</v>
      </c>
      <c r="E37" s="164"/>
      <c r="F37" s="164" t="s">
        <v>98</v>
      </c>
      <c r="G37" s="165" t="s">
        <v>99</v>
      </c>
      <c r="H37" s="166">
        <v>0</v>
      </c>
      <c r="I37" s="166">
        <v>1</v>
      </c>
      <c r="J37" s="166">
        <v>0</v>
      </c>
      <c r="K37" s="166">
        <v>5</v>
      </c>
      <c r="L37" s="167">
        <v>1</v>
      </c>
      <c r="M37" s="168" t="s">
        <v>41</v>
      </c>
      <c r="N37" s="168" t="s">
        <v>23</v>
      </c>
      <c r="O37" s="164"/>
    </row>
    <row r="38" spans="1:15" ht="28.5" x14ac:dyDescent="0.25">
      <c r="A38" s="120">
        <v>1</v>
      </c>
      <c r="B38" s="164" t="s">
        <v>223</v>
      </c>
      <c r="C38" s="164" t="s">
        <v>277</v>
      </c>
      <c r="D38" s="208" t="s">
        <v>191</v>
      </c>
      <c r="E38" s="164"/>
      <c r="F38" s="164" t="s">
        <v>101</v>
      </c>
      <c r="G38" s="165" t="s">
        <v>88</v>
      </c>
      <c r="H38" s="166">
        <v>0</v>
      </c>
      <c r="I38" s="166">
        <v>1</v>
      </c>
      <c r="J38" s="166">
        <v>0</v>
      </c>
      <c r="K38" s="166">
        <v>5</v>
      </c>
      <c r="L38" s="167">
        <v>1</v>
      </c>
      <c r="M38" s="168" t="s">
        <v>41</v>
      </c>
      <c r="N38" s="168" t="s">
        <v>23</v>
      </c>
      <c r="O38" s="164"/>
    </row>
    <row r="39" spans="1:15" ht="28.5" x14ac:dyDescent="0.25">
      <c r="A39" s="120">
        <v>1</v>
      </c>
      <c r="B39" s="164" t="s">
        <v>224</v>
      </c>
      <c r="C39" s="164" t="s">
        <v>277</v>
      </c>
      <c r="D39" s="208" t="s">
        <v>191</v>
      </c>
      <c r="E39" s="164"/>
      <c r="F39" s="164" t="s">
        <v>274</v>
      </c>
      <c r="G39" s="165" t="s">
        <v>103</v>
      </c>
      <c r="H39" s="166">
        <v>0</v>
      </c>
      <c r="I39" s="166">
        <v>1</v>
      </c>
      <c r="J39" s="166">
        <v>0</v>
      </c>
      <c r="K39" s="166">
        <v>5</v>
      </c>
      <c r="L39" s="167">
        <v>1</v>
      </c>
      <c r="M39" s="168" t="s">
        <v>41</v>
      </c>
      <c r="N39" s="168" t="s">
        <v>23</v>
      </c>
      <c r="O39" s="164"/>
    </row>
    <row r="40" spans="1:15" ht="28.5" x14ac:dyDescent="0.25">
      <c r="A40" s="120">
        <v>1</v>
      </c>
      <c r="B40" s="164" t="s">
        <v>225</v>
      </c>
      <c r="C40" s="164" t="s">
        <v>277</v>
      </c>
      <c r="D40" s="208" t="s">
        <v>191</v>
      </c>
      <c r="E40" s="164"/>
      <c r="F40" s="164" t="s">
        <v>105</v>
      </c>
      <c r="G40" s="165" t="s">
        <v>41</v>
      </c>
      <c r="H40" s="166">
        <v>0</v>
      </c>
      <c r="I40" s="166">
        <v>1</v>
      </c>
      <c r="J40" s="166">
        <v>0</v>
      </c>
      <c r="K40" s="166">
        <v>5</v>
      </c>
      <c r="L40" s="167">
        <v>1</v>
      </c>
      <c r="M40" s="168" t="s">
        <v>41</v>
      </c>
      <c r="N40" s="168" t="s">
        <v>23</v>
      </c>
      <c r="O40" s="164"/>
    </row>
    <row r="41" spans="1:15" ht="28.5" x14ac:dyDescent="0.25">
      <c r="A41" s="120">
        <v>1</v>
      </c>
      <c r="B41" s="164" t="s">
        <v>279</v>
      </c>
      <c r="C41" s="164" t="s">
        <v>277</v>
      </c>
      <c r="D41" s="208" t="s">
        <v>191</v>
      </c>
      <c r="E41" s="164"/>
      <c r="F41" s="164" t="s">
        <v>341</v>
      </c>
      <c r="G41" s="165" t="s">
        <v>91</v>
      </c>
      <c r="H41" s="166">
        <v>0</v>
      </c>
      <c r="I41" s="166">
        <v>1</v>
      </c>
      <c r="J41" s="166">
        <v>0</v>
      </c>
      <c r="K41" s="166">
        <v>5</v>
      </c>
      <c r="L41" s="167">
        <v>1</v>
      </c>
      <c r="M41" s="168" t="s">
        <v>41</v>
      </c>
      <c r="N41" s="168" t="s">
        <v>23</v>
      </c>
      <c r="O41" s="164"/>
    </row>
    <row r="42" spans="1:15" ht="28.5" x14ac:dyDescent="0.25">
      <c r="A42" s="120">
        <v>1</v>
      </c>
      <c r="B42" s="164" t="s">
        <v>280</v>
      </c>
      <c r="C42" s="164" t="s">
        <v>277</v>
      </c>
      <c r="D42" s="208" t="s">
        <v>191</v>
      </c>
      <c r="E42" s="164"/>
      <c r="F42" s="164" t="s">
        <v>93</v>
      </c>
      <c r="G42" s="165" t="s">
        <v>41</v>
      </c>
      <c r="H42" s="166">
        <v>0</v>
      </c>
      <c r="I42" s="166">
        <v>1</v>
      </c>
      <c r="J42" s="166">
        <v>0</v>
      </c>
      <c r="K42" s="166">
        <v>5</v>
      </c>
      <c r="L42" s="167">
        <v>1</v>
      </c>
      <c r="M42" s="168" t="s">
        <v>41</v>
      </c>
      <c r="N42" s="168" t="s">
        <v>23</v>
      </c>
      <c r="O42" s="164"/>
    </row>
    <row r="43" spans="1:15" ht="28.5" x14ac:dyDescent="0.25">
      <c r="A43" s="120">
        <v>1</v>
      </c>
      <c r="B43" s="164" t="s">
        <v>190</v>
      </c>
      <c r="C43" s="164" t="s">
        <v>277</v>
      </c>
      <c r="D43" s="208" t="s">
        <v>191</v>
      </c>
      <c r="E43" s="164"/>
      <c r="F43" s="164" t="s">
        <v>161</v>
      </c>
      <c r="G43" s="165" t="s">
        <v>88</v>
      </c>
      <c r="H43" s="166">
        <v>0</v>
      </c>
      <c r="I43" s="166">
        <v>1</v>
      </c>
      <c r="J43" s="166">
        <v>0</v>
      </c>
      <c r="K43" s="166">
        <v>5</v>
      </c>
      <c r="L43" s="167">
        <v>1</v>
      </c>
      <c r="M43" s="168" t="s">
        <v>41</v>
      </c>
      <c r="N43" s="168" t="s">
        <v>23</v>
      </c>
      <c r="O43" s="164"/>
    </row>
    <row r="44" spans="1:15" ht="28.5" x14ac:dyDescent="0.25">
      <c r="A44" s="120">
        <v>1</v>
      </c>
      <c r="B44" s="164" t="s">
        <v>226</v>
      </c>
      <c r="C44" s="164" t="s">
        <v>277</v>
      </c>
      <c r="D44" s="208" t="s">
        <v>191</v>
      </c>
      <c r="E44" s="164"/>
      <c r="F44" s="164" t="s">
        <v>108</v>
      </c>
      <c r="G44" s="165" t="s">
        <v>109</v>
      </c>
      <c r="H44" s="166">
        <v>0</v>
      </c>
      <c r="I44" s="166">
        <v>1</v>
      </c>
      <c r="J44" s="166">
        <v>0</v>
      </c>
      <c r="K44" s="166">
        <v>5</v>
      </c>
      <c r="L44" s="167">
        <v>1</v>
      </c>
      <c r="M44" s="168" t="s">
        <v>41</v>
      </c>
      <c r="N44" s="168" t="s">
        <v>23</v>
      </c>
      <c r="O44" s="164"/>
    </row>
    <row r="45" spans="1:15" ht="28.5" x14ac:dyDescent="0.25">
      <c r="A45" s="120">
        <v>1</v>
      </c>
      <c r="B45" s="164" t="s">
        <v>227</v>
      </c>
      <c r="C45" s="164" t="s">
        <v>277</v>
      </c>
      <c r="D45" s="208" t="s">
        <v>191</v>
      </c>
      <c r="E45" s="164"/>
      <c r="F45" s="164" t="s">
        <v>142</v>
      </c>
      <c r="G45" s="165" t="s">
        <v>143</v>
      </c>
      <c r="H45" s="166">
        <v>0</v>
      </c>
      <c r="I45" s="166">
        <v>1</v>
      </c>
      <c r="J45" s="166">
        <v>0</v>
      </c>
      <c r="K45" s="166">
        <v>5</v>
      </c>
      <c r="L45" s="167">
        <v>1</v>
      </c>
      <c r="M45" s="168" t="s">
        <v>41</v>
      </c>
      <c r="N45" s="168" t="s">
        <v>23</v>
      </c>
      <c r="O45" s="164"/>
    </row>
    <row r="46" spans="1:15" ht="28.5" x14ac:dyDescent="0.25">
      <c r="A46" s="120">
        <v>1</v>
      </c>
      <c r="B46" s="164" t="s">
        <v>228</v>
      </c>
      <c r="C46" s="164" t="s">
        <v>277</v>
      </c>
      <c r="D46" s="208" t="s">
        <v>191</v>
      </c>
      <c r="E46" s="164"/>
      <c r="F46" s="164" t="s">
        <v>111</v>
      </c>
      <c r="G46" s="165" t="s">
        <v>112</v>
      </c>
      <c r="H46" s="166">
        <v>0</v>
      </c>
      <c r="I46" s="166">
        <v>1</v>
      </c>
      <c r="J46" s="166">
        <v>0</v>
      </c>
      <c r="K46" s="166">
        <v>5</v>
      </c>
      <c r="L46" s="167">
        <v>1</v>
      </c>
      <c r="M46" s="168" t="s">
        <v>41</v>
      </c>
      <c r="N46" s="168" t="s">
        <v>23</v>
      </c>
      <c r="O46" s="164"/>
    </row>
    <row r="47" spans="1:15" ht="28.5" x14ac:dyDescent="0.25">
      <c r="A47" s="120">
        <v>1</v>
      </c>
      <c r="B47" s="121" t="s">
        <v>282</v>
      </c>
      <c r="C47" s="121" t="s">
        <v>283</v>
      </c>
      <c r="D47" s="149" t="s">
        <v>200</v>
      </c>
      <c r="E47" s="121"/>
      <c r="F47" s="121" t="s">
        <v>140</v>
      </c>
      <c r="G47" s="122" t="s">
        <v>103</v>
      </c>
      <c r="H47" s="123">
        <v>0</v>
      </c>
      <c r="I47" s="123">
        <v>1</v>
      </c>
      <c r="J47" s="123">
        <v>0</v>
      </c>
      <c r="K47" s="123">
        <v>5</v>
      </c>
      <c r="L47" s="124">
        <v>1</v>
      </c>
      <c r="M47" s="125" t="s">
        <v>41</v>
      </c>
      <c r="N47" s="125" t="s">
        <v>23</v>
      </c>
      <c r="O47" s="121"/>
    </row>
    <row r="48" spans="1:15" ht="28.5" x14ac:dyDescent="0.25">
      <c r="A48" s="120">
        <v>1</v>
      </c>
      <c r="B48" s="121" t="s">
        <v>284</v>
      </c>
      <c r="C48" s="121" t="s">
        <v>283</v>
      </c>
      <c r="D48" s="149" t="s">
        <v>200</v>
      </c>
      <c r="E48" s="121"/>
      <c r="F48" s="121" t="s">
        <v>87</v>
      </c>
      <c r="G48" s="122" t="s">
        <v>88</v>
      </c>
      <c r="H48" s="123">
        <v>0</v>
      </c>
      <c r="I48" s="123">
        <v>1</v>
      </c>
      <c r="J48" s="123">
        <v>0</v>
      </c>
      <c r="K48" s="123">
        <v>5</v>
      </c>
      <c r="L48" s="124">
        <v>1</v>
      </c>
      <c r="M48" s="125" t="s">
        <v>41</v>
      </c>
      <c r="N48" s="125" t="s">
        <v>23</v>
      </c>
      <c r="O48" s="121"/>
    </row>
    <row r="49" spans="1:15" ht="28.5" x14ac:dyDescent="0.25">
      <c r="A49" s="120">
        <v>1</v>
      </c>
      <c r="B49" s="121" t="s">
        <v>285</v>
      </c>
      <c r="C49" s="121" t="s">
        <v>283</v>
      </c>
      <c r="D49" s="149" t="s">
        <v>200</v>
      </c>
      <c r="E49" s="121"/>
      <c r="F49" s="121" t="s">
        <v>90</v>
      </c>
      <c r="G49" s="122" t="s">
        <v>91</v>
      </c>
      <c r="H49" s="123">
        <v>0</v>
      </c>
      <c r="I49" s="123">
        <v>1</v>
      </c>
      <c r="J49" s="123">
        <v>0</v>
      </c>
      <c r="K49" s="123">
        <v>5</v>
      </c>
      <c r="L49" s="124">
        <v>1</v>
      </c>
      <c r="M49" s="125" t="s">
        <v>41</v>
      </c>
      <c r="N49" s="125" t="s">
        <v>23</v>
      </c>
      <c r="O49" s="121"/>
    </row>
    <row r="50" spans="1:15" ht="28.5" x14ac:dyDescent="0.25">
      <c r="A50" s="120">
        <v>1</v>
      </c>
      <c r="B50" s="121" t="s">
        <v>286</v>
      </c>
      <c r="C50" s="121" t="s">
        <v>283</v>
      </c>
      <c r="D50" s="149" t="s">
        <v>200</v>
      </c>
      <c r="E50" s="121"/>
      <c r="F50" s="121" t="s">
        <v>93</v>
      </c>
      <c r="G50" s="122" t="s">
        <v>41</v>
      </c>
      <c r="H50" s="123">
        <v>0</v>
      </c>
      <c r="I50" s="123">
        <v>1</v>
      </c>
      <c r="J50" s="123">
        <v>0</v>
      </c>
      <c r="K50" s="123">
        <v>5</v>
      </c>
      <c r="L50" s="124">
        <v>1</v>
      </c>
      <c r="M50" s="125" t="s">
        <v>41</v>
      </c>
      <c r="N50" s="125" t="s">
        <v>23</v>
      </c>
      <c r="O50" s="121"/>
    </row>
    <row r="51" spans="1:15" ht="28.5" x14ac:dyDescent="0.25">
      <c r="A51" s="120">
        <v>1</v>
      </c>
      <c r="B51" s="121" t="s">
        <v>287</v>
      </c>
      <c r="C51" s="121" t="s">
        <v>283</v>
      </c>
      <c r="D51" s="149" t="s">
        <v>200</v>
      </c>
      <c r="E51" s="121"/>
      <c r="F51" s="121" t="s">
        <v>95</v>
      </c>
      <c r="G51" s="122" t="s">
        <v>96</v>
      </c>
      <c r="H51" s="123">
        <v>0</v>
      </c>
      <c r="I51" s="123">
        <v>1</v>
      </c>
      <c r="J51" s="123">
        <v>0</v>
      </c>
      <c r="K51" s="123">
        <v>5</v>
      </c>
      <c r="L51" s="124">
        <v>1</v>
      </c>
      <c r="M51" s="125" t="s">
        <v>41</v>
      </c>
      <c r="N51" s="125" t="s">
        <v>23</v>
      </c>
      <c r="O51" s="121"/>
    </row>
    <row r="52" spans="1:15" ht="28.5" x14ac:dyDescent="0.25">
      <c r="A52" s="120">
        <v>1</v>
      </c>
      <c r="B52" s="121" t="s">
        <v>288</v>
      </c>
      <c r="C52" s="121" t="s">
        <v>283</v>
      </c>
      <c r="D52" s="149" t="s">
        <v>200</v>
      </c>
      <c r="E52" s="121"/>
      <c r="F52" s="121" t="s">
        <v>98</v>
      </c>
      <c r="G52" s="122" t="s">
        <v>99</v>
      </c>
      <c r="H52" s="123">
        <v>0</v>
      </c>
      <c r="I52" s="123">
        <v>1</v>
      </c>
      <c r="J52" s="123">
        <v>0</v>
      </c>
      <c r="K52" s="123">
        <v>5</v>
      </c>
      <c r="L52" s="124">
        <v>1</v>
      </c>
      <c r="M52" s="125" t="s">
        <v>41</v>
      </c>
      <c r="N52" s="125" t="s">
        <v>23</v>
      </c>
      <c r="O52" s="121"/>
    </row>
    <row r="53" spans="1:15" ht="28.5" x14ac:dyDescent="0.25">
      <c r="A53" s="120">
        <v>1</v>
      </c>
      <c r="B53" s="121" t="s">
        <v>289</v>
      </c>
      <c r="C53" s="121" t="s">
        <v>283</v>
      </c>
      <c r="D53" s="149" t="s">
        <v>200</v>
      </c>
      <c r="E53" s="121"/>
      <c r="F53" s="121" t="s">
        <v>101</v>
      </c>
      <c r="G53" s="122" t="s">
        <v>88</v>
      </c>
      <c r="H53" s="123">
        <v>0</v>
      </c>
      <c r="I53" s="123">
        <v>1</v>
      </c>
      <c r="J53" s="123">
        <v>0</v>
      </c>
      <c r="K53" s="123">
        <v>5</v>
      </c>
      <c r="L53" s="124">
        <v>1</v>
      </c>
      <c r="M53" s="125" t="s">
        <v>41</v>
      </c>
      <c r="N53" s="125" t="s">
        <v>23</v>
      </c>
      <c r="O53" s="121"/>
    </row>
    <row r="54" spans="1:15" ht="28.5" x14ac:dyDescent="0.25">
      <c r="A54" s="120">
        <v>1</v>
      </c>
      <c r="B54" s="121" t="s">
        <v>290</v>
      </c>
      <c r="C54" s="121" t="s">
        <v>283</v>
      </c>
      <c r="D54" s="149" t="s">
        <v>200</v>
      </c>
      <c r="E54" s="121"/>
      <c r="F54" s="121" t="s">
        <v>274</v>
      </c>
      <c r="G54" s="122" t="s">
        <v>103</v>
      </c>
      <c r="H54" s="123">
        <v>0</v>
      </c>
      <c r="I54" s="123">
        <v>1</v>
      </c>
      <c r="J54" s="123">
        <v>0</v>
      </c>
      <c r="K54" s="123">
        <v>5</v>
      </c>
      <c r="L54" s="124">
        <v>1</v>
      </c>
      <c r="M54" s="125" t="s">
        <v>41</v>
      </c>
      <c r="N54" s="125" t="s">
        <v>23</v>
      </c>
      <c r="O54" s="121"/>
    </row>
    <row r="55" spans="1:15" ht="28.5" x14ac:dyDescent="0.25">
      <c r="A55" s="120">
        <v>1</v>
      </c>
      <c r="B55" s="121" t="s">
        <v>291</v>
      </c>
      <c r="C55" s="121" t="s">
        <v>283</v>
      </c>
      <c r="D55" s="149" t="s">
        <v>200</v>
      </c>
      <c r="E55" s="121"/>
      <c r="F55" s="121" t="s">
        <v>105</v>
      </c>
      <c r="G55" s="122" t="s">
        <v>41</v>
      </c>
      <c r="H55" s="123">
        <v>0</v>
      </c>
      <c r="I55" s="123">
        <v>1</v>
      </c>
      <c r="J55" s="123">
        <v>0</v>
      </c>
      <c r="K55" s="123">
        <v>5</v>
      </c>
      <c r="L55" s="124">
        <v>1</v>
      </c>
      <c r="M55" s="125" t="s">
        <v>41</v>
      </c>
      <c r="N55" s="125" t="s">
        <v>23</v>
      </c>
      <c r="O55" s="121"/>
    </row>
    <row r="56" spans="1:15" ht="28.5" x14ac:dyDescent="0.25">
      <c r="A56" s="120">
        <v>1</v>
      </c>
      <c r="B56" s="121" t="s">
        <v>292</v>
      </c>
      <c r="C56" s="121" t="s">
        <v>283</v>
      </c>
      <c r="D56" s="149" t="s">
        <v>200</v>
      </c>
      <c r="E56" s="121"/>
      <c r="F56" s="121" t="s">
        <v>341</v>
      </c>
      <c r="G56" s="122" t="s">
        <v>91</v>
      </c>
      <c r="H56" s="123">
        <v>0</v>
      </c>
      <c r="I56" s="123">
        <v>1</v>
      </c>
      <c r="J56" s="123">
        <v>0</v>
      </c>
      <c r="K56" s="123">
        <v>5</v>
      </c>
      <c r="L56" s="124">
        <v>1</v>
      </c>
      <c r="M56" s="125" t="s">
        <v>41</v>
      </c>
      <c r="N56" s="125" t="s">
        <v>23</v>
      </c>
      <c r="O56" s="121"/>
    </row>
    <row r="57" spans="1:15" ht="28.5" x14ac:dyDescent="0.25">
      <c r="A57" s="120">
        <v>1</v>
      </c>
      <c r="B57" s="121" t="s">
        <v>293</v>
      </c>
      <c r="C57" s="121" t="s">
        <v>283</v>
      </c>
      <c r="D57" s="149" t="s">
        <v>200</v>
      </c>
      <c r="E57" s="121"/>
      <c r="F57" s="121" t="s">
        <v>93</v>
      </c>
      <c r="G57" s="122" t="s">
        <v>41</v>
      </c>
      <c r="H57" s="123">
        <v>0</v>
      </c>
      <c r="I57" s="123">
        <v>1</v>
      </c>
      <c r="J57" s="123">
        <v>0</v>
      </c>
      <c r="K57" s="123">
        <v>5</v>
      </c>
      <c r="L57" s="124">
        <v>1</v>
      </c>
      <c r="M57" s="125" t="s">
        <v>41</v>
      </c>
      <c r="N57" s="125" t="s">
        <v>23</v>
      </c>
      <c r="O57" s="121"/>
    </row>
    <row r="58" spans="1:15" ht="28.5" x14ac:dyDescent="0.25">
      <c r="A58" s="120">
        <v>1</v>
      </c>
      <c r="B58" s="121" t="s">
        <v>199</v>
      </c>
      <c r="C58" s="121" t="s">
        <v>283</v>
      </c>
      <c r="D58" s="149" t="s">
        <v>200</v>
      </c>
      <c r="E58" s="121"/>
      <c r="F58" s="121" t="s">
        <v>161</v>
      </c>
      <c r="G58" s="122" t="s">
        <v>88</v>
      </c>
      <c r="H58" s="123">
        <v>0</v>
      </c>
      <c r="I58" s="123">
        <v>1</v>
      </c>
      <c r="J58" s="123">
        <v>0</v>
      </c>
      <c r="K58" s="123">
        <v>5</v>
      </c>
      <c r="L58" s="124">
        <v>1</v>
      </c>
      <c r="M58" s="125" t="s">
        <v>41</v>
      </c>
      <c r="N58" s="125" t="s">
        <v>23</v>
      </c>
      <c r="O58" s="121"/>
    </row>
    <row r="59" spans="1:15" ht="28.5" x14ac:dyDescent="0.25">
      <c r="A59" s="120">
        <v>1</v>
      </c>
      <c r="B59" s="121" t="s">
        <v>294</v>
      </c>
      <c r="C59" s="121" t="s">
        <v>283</v>
      </c>
      <c r="D59" s="149" t="s">
        <v>200</v>
      </c>
      <c r="E59" s="121"/>
      <c r="F59" s="121" t="s">
        <v>108</v>
      </c>
      <c r="G59" s="122" t="s">
        <v>109</v>
      </c>
      <c r="H59" s="123">
        <v>0</v>
      </c>
      <c r="I59" s="123">
        <v>1</v>
      </c>
      <c r="J59" s="123">
        <v>0</v>
      </c>
      <c r="K59" s="123">
        <v>5</v>
      </c>
      <c r="L59" s="124">
        <v>1</v>
      </c>
      <c r="M59" s="125" t="s">
        <v>41</v>
      </c>
      <c r="N59" s="125" t="s">
        <v>23</v>
      </c>
      <c r="O59" s="121"/>
    </row>
    <row r="60" spans="1:15" ht="28.5" x14ac:dyDescent="0.25">
      <c r="A60" s="120">
        <v>1</v>
      </c>
      <c r="B60" s="121" t="s">
        <v>295</v>
      </c>
      <c r="C60" s="121" t="s">
        <v>283</v>
      </c>
      <c r="D60" s="149" t="s">
        <v>200</v>
      </c>
      <c r="E60" s="121"/>
      <c r="F60" s="121" t="s">
        <v>142</v>
      </c>
      <c r="G60" s="122" t="s">
        <v>143</v>
      </c>
      <c r="H60" s="123">
        <v>0</v>
      </c>
      <c r="I60" s="123">
        <v>1</v>
      </c>
      <c r="J60" s="123">
        <v>0</v>
      </c>
      <c r="K60" s="123">
        <v>5</v>
      </c>
      <c r="L60" s="124">
        <v>1</v>
      </c>
      <c r="M60" s="125" t="s">
        <v>41</v>
      </c>
      <c r="N60" s="125" t="s">
        <v>23</v>
      </c>
      <c r="O60" s="121"/>
    </row>
    <row r="61" spans="1:15" ht="28.5" x14ac:dyDescent="0.25">
      <c r="A61" s="120">
        <v>1</v>
      </c>
      <c r="B61" s="121" t="s">
        <v>296</v>
      </c>
      <c r="C61" s="121" t="s">
        <v>283</v>
      </c>
      <c r="D61" s="149" t="s">
        <v>200</v>
      </c>
      <c r="E61" s="121"/>
      <c r="F61" s="121" t="s">
        <v>111</v>
      </c>
      <c r="G61" s="122" t="s">
        <v>112</v>
      </c>
      <c r="H61" s="123">
        <v>0</v>
      </c>
      <c r="I61" s="123">
        <v>1</v>
      </c>
      <c r="J61" s="123">
        <v>0</v>
      </c>
      <c r="K61" s="123">
        <v>5</v>
      </c>
      <c r="L61" s="124">
        <v>1</v>
      </c>
      <c r="M61" s="125" t="s">
        <v>41</v>
      </c>
      <c r="N61" s="125" t="s">
        <v>23</v>
      </c>
      <c r="O61" s="121"/>
    </row>
    <row r="62" spans="1:15" x14ac:dyDescent="0.25">
      <c r="A62" s="126"/>
      <c r="B62" s="47"/>
      <c r="C62" s="47"/>
      <c r="D62" s="47"/>
      <c r="E62" s="47"/>
      <c r="F62" s="47"/>
      <c r="G62" s="209"/>
      <c r="H62" s="210">
        <f>SUM(H10:H18,H32:H33,H47:H48)</f>
        <v>2</v>
      </c>
      <c r="I62" s="210">
        <f>SUM(I10:I18,I32:I33,I47:I48)</f>
        <v>16</v>
      </c>
      <c r="J62" s="210">
        <f>SUM(J10:J18,J32:J33,J47:J48)</f>
        <v>10</v>
      </c>
      <c r="K62" s="210">
        <f>SUM(K10:K18,K32:K33,K47:K48)</f>
        <v>77</v>
      </c>
      <c r="L62" s="210">
        <f>SUM(L10:L18,L32:L33,L47:L48)</f>
        <v>18</v>
      </c>
      <c r="M62" s="129"/>
      <c r="N62" s="129"/>
      <c r="O62" s="47"/>
    </row>
    <row r="63" spans="1:15" ht="25.5" x14ac:dyDescent="0.25">
      <c r="A63" s="211"/>
      <c r="B63" s="212"/>
      <c r="C63" s="212"/>
      <c r="D63" s="212"/>
      <c r="E63" s="212"/>
      <c r="F63" s="212"/>
      <c r="G63" s="213" t="s">
        <v>25</v>
      </c>
      <c r="H63" s="249">
        <f>SUM(H62:I62)*14</f>
        <v>252</v>
      </c>
      <c r="I63" s="250"/>
      <c r="J63" s="249">
        <f>SUM(J62:K62)</f>
        <v>87</v>
      </c>
      <c r="K63" s="250"/>
      <c r="L63" s="214"/>
      <c r="M63" s="215"/>
      <c r="N63" s="215"/>
      <c r="O63" s="212"/>
    </row>
    <row r="64" spans="1:15" ht="42.75" x14ac:dyDescent="0.25">
      <c r="A64" s="135">
        <v>2</v>
      </c>
      <c r="B64" s="136" t="s">
        <v>52</v>
      </c>
      <c r="C64" s="136" t="s">
        <v>53</v>
      </c>
      <c r="D64" s="203" t="s">
        <v>54</v>
      </c>
      <c r="E64" s="136"/>
      <c r="F64" s="136" t="s">
        <v>55</v>
      </c>
      <c r="G64" s="138" t="s">
        <v>35</v>
      </c>
      <c r="H64" s="139">
        <v>0</v>
      </c>
      <c r="I64" s="139">
        <v>2</v>
      </c>
      <c r="J64" s="139">
        <v>0</v>
      </c>
      <c r="K64" s="139">
        <v>9</v>
      </c>
      <c r="L64" s="140">
        <v>2</v>
      </c>
      <c r="M64" s="141" t="s">
        <v>22</v>
      </c>
      <c r="N64" s="141" t="s">
        <v>23</v>
      </c>
      <c r="O64" s="136" t="s">
        <v>56</v>
      </c>
    </row>
    <row r="65" spans="1:15" ht="28.5" x14ac:dyDescent="0.25">
      <c r="A65" s="135">
        <v>2</v>
      </c>
      <c r="B65" s="136" t="s">
        <v>57</v>
      </c>
      <c r="C65" s="136" t="s">
        <v>58</v>
      </c>
      <c r="D65" s="137" t="s">
        <v>270</v>
      </c>
      <c r="E65" s="146"/>
      <c r="F65" s="136" t="s">
        <v>60</v>
      </c>
      <c r="G65" s="138" t="s">
        <v>35</v>
      </c>
      <c r="H65" s="139">
        <v>0</v>
      </c>
      <c r="I65" s="139">
        <v>2</v>
      </c>
      <c r="J65" s="139">
        <v>0</v>
      </c>
      <c r="K65" s="139">
        <v>9</v>
      </c>
      <c r="L65" s="140">
        <v>2</v>
      </c>
      <c r="M65" s="141" t="s">
        <v>22</v>
      </c>
      <c r="N65" s="141" t="s">
        <v>23</v>
      </c>
      <c r="O65" s="136" t="s">
        <v>61</v>
      </c>
    </row>
    <row r="66" spans="1:15" ht="42.75" x14ac:dyDescent="0.25">
      <c r="A66" s="135">
        <v>2</v>
      </c>
      <c r="B66" s="136" t="s">
        <v>187</v>
      </c>
      <c r="C66" s="136" t="s">
        <v>188</v>
      </c>
      <c r="D66" s="136" t="s">
        <v>189</v>
      </c>
      <c r="E66" s="136"/>
      <c r="F66" s="136" t="s">
        <v>40</v>
      </c>
      <c r="G66" s="138" t="s">
        <v>35</v>
      </c>
      <c r="H66" s="139">
        <v>0</v>
      </c>
      <c r="I66" s="139">
        <v>2</v>
      </c>
      <c r="J66" s="139">
        <v>0</v>
      </c>
      <c r="K66" s="139">
        <v>9</v>
      </c>
      <c r="L66" s="140">
        <v>2</v>
      </c>
      <c r="M66" s="141" t="s">
        <v>41</v>
      </c>
      <c r="N66" s="141" t="s">
        <v>23</v>
      </c>
      <c r="O66" s="136"/>
    </row>
    <row r="67" spans="1:15" ht="42.75" x14ac:dyDescent="0.25">
      <c r="A67" s="135">
        <v>2</v>
      </c>
      <c r="B67" s="136" t="s">
        <v>349</v>
      </c>
      <c r="C67" s="136" t="s">
        <v>193</v>
      </c>
      <c r="D67" s="136" t="s">
        <v>194</v>
      </c>
      <c r="E67" s="136"/>
      <c r="F67" s="136" t="s">
        <v>55</v>
      </c>
      <c r="G67" s="138" t="s">
        <v>35</v>
      </c>
      <c r="H67" s="139">
        <v>0</v>
      </c>
      <c r="I67" s="227">
        <v>2</v>
      </c>
      <c r="J67" s="139">
        <v>0</v>
      </c>
      <c r="K67" s="139">
        <v>5</v>
      </c>
      <c r="L67" s="140">
        <v>1</v>
      </c>
      <c r="M67" s="141" t="s">
        <v>41</v>
      </c>
      <c r="N67" s="141" t="s">
        <v>23</v>
      </c>
      <c r="O67" s="196"/>
    </row>
    <row r="68" spans="1:15" x14ac:dyDescent="0.25">
      <c r="A68" s="126"/>
      <c r="B68" s="47"/>
      <c r="C68" s="47"/>
      <c r="D68" s="47"/>
      <c r="E68" s="47"/>
      <c r="F68" s="47"/>
      <c r="G68" s="47"/>
      <c r="H68" s="128">
        <f>SUM(H64:H67)</f>
        <v>0</v>
      </c>
      <c r="I68" s="128">
        <f>SUM(I64:I67)</f>
        <v>8</v>
      </c>
      <c r="J68" s="128">
        <f>SUM(J64:J67)</f>
        <v>0</v>
      </c>
      <c r="K68" s="128">
        <f>SUM(K64:K67)</f>
        <v>32</v>
      </c>
      <c r="L68" s="128">
        <f>SUM(L64:L67)</f>
        <v>7</v>
      </c>
      <c r="M68" s="129"/>
      <c r="N68" s="129"/>
      <c r="O68" s="47"/>
    </row>
    <row r="69" spans="1:15" ht="25.5" x14ac:dyDescent="0.25">
      <c r="A69" s="130"/>
      <c r="B69" s="131"/>
      <c r="C69" s="131"/>
      <c r="D69" s="131"/>
      <c r="E69" s="131"/>
      <c r="F69" s="131"/>
      <c r="G69" s="202" t="s">
        <v>25</v>
      </c>
      <c r="H69" s="235">
        <f>SUM(H68:I68)*14</f>
        <v>112</v>
      </c>
      <c r="I69" s="244"/>
      <c r="J69" s="235">
        <f>SUM(J68:K68)</f>
        <v>32</v>
      </c>
      <c r="K69" s="244"/>
      <c r="L69" s="142"/>
      <c r="M69" s="134"/>
      <c r="N69" s="134"/>
      <c r="O69" s="131"/>
    </row>
    <row r="70" spans="1:15" ht="45" x14ac:dyDescent="0.25">
      <c r="A70" s="120">
        <v>3</v>
      </c>
      <c r="B70" s="121" t="s">
        <v>66</v>
      </c>
      <c r="C70" s="143" t="s">
        <v>271</v>
      </c>
      <c r="D70" s="121" t="s">
        <v>67</v>
      </c>
      <c r="E70" s="121"/>
      <c r="F70" s="121" t="s">
        <v>250</v>
      </c>
      <c r="G70" s="122" t="s">
        <v>35</v>
      </c>
      <c r="H70" s="123">
        <v>0</v>
      </c>
      <c r="I70" s="123">
        <v>2</v>
      </c>
      <c r="J70" s="123">
        <v>0</v>
      </c>
      <c r="K70" s="123">
        <v>9</v>
      </c>
      <c r="L70" s="124">
        <v>2</v>
      </c>
      <c r="M70" s="125" t="s">
        <v>22</v>
      </c>
      <c r="N70" s="125" t="s">
        <v>23</v>
      </c>
      <c r="O70" s="121" t="s">
        <v>68</v>
      </c>
    </row>
    <row r="71" spans="1:15" ht="17.25" x14ac:dyDescent="0.25">
      <c r="A71" s="120">
        <v>3</v>
      </c>
      <c r="B71" s="164" t="s">
        <v>139</v>
      </c>
      <c r="C71" s="164" t="s">
        <v>337</v>
      </c>
      <c r="D71" s="164" t="s">
        <v>86</v>
      </c>
      <c r="E71" s="164"/>
      <c r="F71" s="164" t="s">
        <v>140</v>
      </c>
      <c r="G71" s="165" t="s">
        <v>103</v>
      </c>
      <c r="H71" s="166">
        <v>0</v>
      </c>
      <c r="I71" s="166">
        <v>2</v>
      </c>
      <c r="J71" s="166">
        <v>0</v>
      </c>
      <c r="K71" s="166">
        <v>9</v>
      </c>
      <c r="L71" s="167">
        <v>2</v>
      </c>
      <c r="M71" s="168" t="s">
        <v>22</v>
      </c>
      <c r="N71" s="168" t="s">
        <v>23</v>
      </c>
      <c r="O71" s="164"/>
    </row>
    <row r="72" spans="1:15" ht="17.25" x14ac:dyDescent="0.25">
      <c r="A72" s="120">
        <v>3</v>
      </c>
      <c r="B72" s="164" t="s">
        <v>85</v>
      </c>
      <c r="C72" s="164" t="s">
        <v>337</v>
      </c>
      <c r="D72" s="164" t="s">
        <v>86</v>
      </c>
      <c r="E72" s="164"/>
      <c r="F72" s="164" t="s">
        <v>87</v>
      </c>
      <c r="G72" s="165" t="s">
        <v>88</v>
      </c>
      <c r="H72" s="166">
        <v>0</v>
      </c>
      <c r="I72" s="166">
        <v>2</v>
      </c>
      <c r="J72" s="166">
        <v>0</v>
      </c>
      <c r="K72" s="166">
        <v>9</v>
      </c>
      <c r="L72" s="167">
        <v>2</v>
      </c>
      <c r="M72" s="168" t="s">
        <v>22</v>
      </c>
      <c r="N72" s="168" t="s">
        <v>23</v>
      </c>
      <c r="O72" s="164"/>
    </row>
    <row r="73" spans="1:15" ht="17.25" x14ac:dyDescent="0.25">
      <c r="A73" s="120">
        <v>3</v>
      </c>
      <c r="B73" s="164" t="s">
        <v>89</v>
      </c>
      <c r="C73" s="164" t="s">
        <v>337</v>
      </c>
      <c r="D73" s="164" t="s">
        <v>86</v>
      </c>
      <c r="E73" s="164"/>
      <c r="F73" s="164" t="s">
        <v>90</v>
      </c>
      <c r="G73" s="165" t="s">
        <v>91</v>
      </c>
      <c r="H73" s="166">
        <v>0</v>
      </c>
      <c r="I73" s="166">
        <v>2</v>
      </c>
      <c r="J73" s="166">
        <v>0</v>
      </c>
      <c r="K73" s="166">
        <v>9</v>
      </c>
      <c r="L73" s="167">
        <v>2</v>
      </c>
      <c r="M73" s="168" t="s">
        <v>22</v>
      </c>
      <c r="N73" s="168" t="s">
        <v>23</v>
      </c>
      <c r="O73" s="164"/>
    </row>
    <row r="74" spans="1:15" ht="17.25" x14ac:dyDescent="0.25">
      <c r="A74" s="120">
        <v>3</v>
      </c>
      <c r="B74" s="164" t="s">
        <v>92</v>
      </c>
      <c r="C74" s="164" t="s">
        <v>337</v>
      </c>
      <c r="D74" s="164" t="s">
        <v>86</v>
      </c>
      <c r="E74" s="164"/>
      <c r="F74" s="164" t="s">
        <v>93</v>
      </c>
      <c r="G74" s="165" t="s">
        <v>41</v>
      </c>
      <c r="H74" s="166">
        <v>0</v>
      </c>
      <c r="I74" s="166">
        <v>2</v>
      </c>
      <c r="J74" s="166">
        <v>0</v>
      </c>
      <c r="K74" s="166">
        <v>9</v>
      </c>
      <c r="L74" s="167">
        <v>2</v>
      </c>
      <c r="M74" s="168" t="s">
        <v>22</v>
      </c>
      <c r="N74" s="168" t="s">
        <v>23</v>
      </c>
      <c r="O74" s="164"/>
    </row>
    <row r="75" spans="1:15" ht="28.5" x14ac:dyDescent="0.25">
      <c r="A75" s="120">
        <v>3</v>
      </c>
      <c r="B75" s="164" t="s">
        <v>94</v>
      </c>
      <c r="C75" s="164" t="s">
        <v>337</v>
      </c>
      <c r="D75" s="164" t="s">
        <v>86</v>
      </c>
      <c r="E75" s="164"/>
      <c r="F75" s="164" t="s">
        <v>95</v>
      </c>
      <c r="G75" s="165" t="s">
        <v>96</v>
      </c>
      <c r="H75" s="166">
        <v>0</v>
      </c>
      <c r="I75" s="166">
        <v>2</v>
      </c>
      <c r="J75" s="166">
        <v>0</v>
      </c>
      <c r="K75" s="166">
        <v>9</v>
      </c>
      <c r="L75" s="167">
        <v>2</v>
      </c>
      <c r="M75" s="168" t="s">
        <v>22</v>
      </c>
      <c r="N75" s="168" t="s">
        <v>23</v>
      </c>
      <c r="O75" s="164"/>
    </row>
    <row r="76" spans="1:15" ht="17.25" x14ac:dyDescent="0.25">
      <c r="A76" s="120">
        <v>3</v>
      </c>
      <c r="B76" s="164" t="s">
        <v>97</v>
      </c>
      <c r="C76" s="164" t="s">
        <v>337</v>
      </c>
      <c r="D76" s="164" t="s">
        <v>86</v>
      </c>
      <c r="E76" s="164"/>
      <c r="F76" s="164" t="s">
        <v>98</v>
      </c>
      <c r="G76" s="165" t="s">
        <v>99</v>
      </c>
      <c r="H76" s="166">
        <v>0</v>
      </c>
      <c r="I76" s="166">
        <v>2</v>
      </c>
      <c r="J76" s="166">
        <v>0</v>
      </c>
      <c r="K76" s="166">
        <v>9</v>
      </c>
      <c r="L76" s="167">
        <v>2</v>
      </c>
      <c r="M76" s="168" t="s">
        <v>22</v>
      </c>
      <c r="N76" s="168" t="s">
        <v>23</v>
      </c>
      <c r="O76" s="164"/>
    </row>
    <row r="77" spans="1:15" ht="17.25" x14ac:dyDescent="0.25">
      <c r="A77" s="120">
        <v>3</v>
      </c>
      <c r="B77" s="164" t="s">
        <v>100</v>
      </c>
      <c r="C77" s="164" t="s">
        <v>337</v>
      </c>
      <c r="D77" s="164" t="s">
        <v>86</v>
      </c>
      <c r="E77" s="164"/>
      <c r="F77" s="164" t="s">
        <v>101</v>
      </c>
      <c r="G77" s="165" t="s">
        <v>88</v>
      </c>
      <c r="H77" s="166">
        <v>0</v>
      </c>
      <c r="I77" s="166">
        <v>2</v>
      </c>
      <c r="J77" s="166">
        <v>0</v>
      </c>
      <c r="K77" s="166">
        <v>9</v>
      </c>
      <c r="L77" s="167">
        <v>2</v>
      </c>
      <c r="M77" s="168" t="s">
        <v>22</v>
      </c>
      <c r="N77" s="168" t="s">
        <v>23</v>
      </c>
      <c r="O77" s="164"/>
    </row>
    <row r="78" spans="1:15" ht="17.25" x14ac:dyDescent="0.25">
      <c r="A78" s="120">
        <v>3</v>
      </c>
      <c r="B78" s="164" t="s">
        <v>102</v>
      </c>
      <c r="C78" s="164" t="s">
        <v>337</v>
      </c>
      <c r="D78" s="164" t="s">
        <v>86</v>
      </c>
      <c r="E78" s="164"/>
      <c r="F78" s="164" t="s">
        <v>274</v>
      </c>
      <c r="G78" s="165" t="s">
        <v>103</v>
      </c>
      <c r="H78" s="166">
        <v>0</v>
      </c>
      <c r="I78" s="166">
        <v>2</v>
      </c>
      <c r="J78" s="166">
        <v>0</v>
      </c>
      <c r="K78" s="166">
        <v>9</v>
      </c>
      <c r="L78" s="167">
        <v>2</v>
      </c>
      <c r="M78" s="168" t="s">
        <v>22</v>
      </c>
      <c r="N78" s="168" t="s">
        <v>23</v>
      </c>
      <c r="O78" s="164"/>
    </row>
    <row r="79" spans="1:15" ht="17.25" x14ac:dyDescent="0.25">
      <c r="A79" s="120">
        <v>3</v>
      </c>
      <c r="B79" s="164" t="s">
        <v>104</v>
      </c>
      <c r="C79" s="164" t="s">
        <v>337</v>
      </c>
      <c r="D79" s="164" t="s">
        <v>86</v>
      </c>
      <c r="E79" s="164"/>
      <c r="F79" s="164" t="s">
        <v>105</v>
      </c>
      <c r="G79" s="165" t="s">
        <v>41</v>
      </c>
      <c r="H79" s="166">
        <v>0</v>
      </c>
      <c r="I79" s="166">
        <v>2</v>
      </c>
      <c r="J79" s="166">
        <v>0</v>
      </c>
      <c r="K79" s="166">
        <v>9</v>
      </c>
      <c r="L79" s="167">
        <v>2</v>
      </c>
      <c r="M79" s="168" t="s">
        <v>22</v>
      </c>
      <c r="N79" s="168" t="s">
        <v>23</v>
      </c>
      <c r="O79" s="164"/>
    </row>
    <row r="80" spans="1:15" ht="17.25" x14ac:dyDescent="0.25">
      <c r="A80" s="120">
        <v>3</v>
      </c>
      <c r="B80" s="164" t="s">
        <v>159</v>
      </c>
      <c r="C80" s="164" t="s">
        <v>337</v>
      </c>
      <c r="D80" s="164" t="s">
        <v>86</v>
      </c>
      <c r="E80" s="164"/>
      <c r="F80" s="164" t="s">
        <v>341</v>
      </c>
      <c r="G80" s="165" t="s">
        <v>91</v>
      </c>
      <c r="H80" s="166">
        <v>0</v>
      </c>
      <c r="I80" s="166">
        <v>2</v>
      </c>
      <c r="J80" s="166">
        <v>0</v>
      </c>
      <c r="K80" s="166">
        <v>9</v>
      </c>
      <c r="L80" s="167">
        <v>2</v>
      </c>
      <c r="M80" s="168" t="s">
        <v>22</v>
      </c>
      <c r="N80" s="168" t="s">
        <v>23</v>
      </c>
      <c r="O80" s="164"/>
    </row>
    <row r="81" spans="1:15" ht="17.25" x14ac:dyDescent="0.25">
      <c r="A81" s="120">
        <v>3</v>
      </c>
      <c r="B81" s="164" t="s">
        <v>106</v>
      </c>
      <c r="C81" s="164" t="s">
        <v>337</v>
      </c>
      <c r="D81" s="164" t="s">
        <v>86</v>
      </c>
      <c r="E81" s="164"/>
      <c r="F81" s="164" t="s">
        <v>93</v>
      </c>
      <c r="G81" s="165" t="s">
        <v>41</v>
      </c>
      <c r="H81" s="166">
        <v>0</v>
      </c>
      <c r="I81" s="166">
        <v>2</v>
      </c>
      <c r="J81" s="166">
        <v>0</v>
      </c>
      <c r="K81" s="166">
        <v>9</v>
      </c>
      <c r="L81" s="167">
        <v>2</v>
      </c>
      <c r="M81" s="168" t="s">
        <v>22</v>
      </c>
      <c r="N81" s="168" t="s">
        <v>23</v>
      </c>
      <c r="O81" s="164"/>
    </row>
    <row r="82" spans="1:15" ht="17.25" x14ac:dyDescent="0.25">
      <c r="A82" s="120">
        <v>3</v>
      </c>
      <c r="B82" s="164" t="s">
        <v>160</v>
      </c>
      <c r="C82" s="164" t="s">
        <v>337</v>
      </c>
      <c r="D82" s="164" t="s">
        <v>86</v>
      </c>
      <c r="E82" s="164"/>
      <c r="F82" s="164" t="s">
        <v>161</v>
      </c>
      <c r="G82" s="165" t="s">
        <v>88</v>
      </c>
      <c r="H82" s="166">
        <v>0</v>
      </c>
      <c r="I82" s="166">
        <v>2</v>
      </c>
      <c r="J82" s="166">
        <v>0</v>
      </c>
      <c r="K82" s="166">
        <v>9</v>
      </c>
      <c r="L82" s="167">
        <v>2</v>
      </c>
      <c r="M82" s="168" t="s">
        <v>22</v>
      </c>
      <c r="N82" s="168" t="s">
        <v>23</v>
      </c>
      <c r="O82" s="164"/>
    </row>
    <row r="83" spans="1:15" ht="17.25" x14ac:dyDescent="0.25">
      <c r="A83" s="120">
        <v>3</v>
      </c>
      <c r="B83" s="164" t="s">
        <v>107</v>
      </c>
      <c r="C83" s="164" t="s">
        <v>337</v>
      </c>
      <c r="D83" s="164" t="s">
        <v>86</v>
      </c>
      <c r="E83" s="164"/>
      <c r="F83" s="164" t="s">
        <v>108</v>
      </c>
      <c r="G83" s="165" t="s">
        <v>109</v>
      </c>
      <c r="H83" s="166">
        <v>0</v>
      </c>
      <c r="I83" s="166">
        <v>2</v>
      </c>
      <c r="J83" s="166">
        <v>0</v>
      </c>
      <c r="K83" s="166">
        <v>9</v>
      </c>
      <c r="L83" s="167">
        <v>2</v>
      </c>
      <c r="M83" s="168" t="s">
        <v>22</v>
      </c>
      <c r="N83" s="168" t="s">
        <v>23</v>
      </c>
      <c r="O83" s="164"/>
    </row>
    <row r="84" spans="1:15" ht="17.25" x14ac:dyDescent="0.25">
      <c r="A84" s="120">
        <v>3</v>
      </c>
      <c r="B84" s="164" t="s">
        <v>141</v>
      </c>
      <c r="C84" s="164" t="s">
        <v>337</v>
      </c>
      <c r="D84" s="164" t="s">
        <v>86</v>
      </c>
      <c r="E84" s="164"/>
      <c r="F84" s="164" t="s">
        <v>142</v>
      </c>
      <c r="G84" s="165" t="s">
        <v>143</v>
      </c>
      <c r="H84" s="166">
        <v>0</v>
      </c>
      <c r="I84" s="166">
        <v>2</v>
      </c>
      <c r="J84" s="166">
        <v>0</v>
      </c>
      <c r="K84" s="166">
        <v>9</v>
      </c>
      <c r="L84" s="167">
        <v>2</v>
      </c>
      <c r="M84" s="168" t="s">
        <v>22</v>
      </c>
      <c r="N84" s="168" t="s">
        <v>23</v>
      </c>
      <c r="O84" s="164"/>
    </row>
    <row r="85" spans="1:15" ht="17.25" x14ac:dyDescent="0.25">
      <c r="A85" s="120">
        <v>3</v>
      </c>
      <c r="B85" s="164" t="s">
        <v>110</v>
      </c>
      <c r="C85" s="164" t="s">
        <v>337</v>
      </c>
      <c r="D85" s="164" t="s">
        <v>86</v>
      </c>
      <c r="E85" s="164"/>
      <c r="F85" s="164" t="s">
        <v>111</v>
      </c>
      <c r="G85" s="165" t="s">
        <v>112</v>
      </c>
      <c r="H85" s="166">
        <v>0</v>
      </c>
      <c r="I85" s="166">
        <v>2</v>
      </c>
      <c r="J85" s="166">
        <v>0</v>
      </c>
      <c r="K85" s="166">
        <v>9</v>
      </c>
      <c r="L85" s="167">
        <v>2</v>
      </c>
      <c r="M85" s="168" t="s">
        <v>22</v>
      </c>
      <c r="N85" s="168" t="s">
        <v>23</v>
      </c>
      <c r="O85" s="164"/>
    </row>
    <row r="86" spans="1:15" ht="42.75" x14ac:dyDescent="0.25">
      <c r="A86" s="120">
        <v>3</v>
      </c>
      <c r="B86" s="121"/>
      <c r="C86" s="121" t="s">
        <v>114</v>
      </c>
      <c r="D86" s="121" t="s">
        <v>115</v>
      </c>
      <c r="E86" s="121"/>
      <c r="F86" s="121"/>
      <c r="G86" s="121"/>
      <c r="H86" s="123">
        <v>0</v>
      </c>
      <c r="I86" s="123">
        <v>5</v>
      </c>
      <c r="J86" s="124">
        <v>2</v>
      </c>
      <c r="K86" s="125"/>
      <c r="L86" s="18">
        <v>2</v>
      </c>
      <c r="M86" s="125" t="s">
        <v>116</v>
      </c>
      <c r="N86" s="168"/>
      <c r="O86" s="164"/>
    </row>
    <row r="87" spans="1:15" x14ac:dyDescent="0.25">
      <c r="A87" s="126"/>
      <c r="B87" s="47"/>
      <c r="C87" s="47"/>
      <c r="D87" s="47"/>
      <c r="E87" s="47"/>
      <c r="F87" s="47"/>
      <c r="G87" s="47"/>
      <c r="H87" s="128">
        <f>SUM(H70:H72,I86)</f>
        <v>5</v>
      </c>
      <c r="I87" s="128">
        <f t="shared" ref="I87:J87" si="0">SUM(I70:I72,J86)</f>
        <v>8</v>
      </c>
      <c r="J87" s="128">
        <f t="shared" si="0"/>
        <v>0</v>
      </c>
      <c r="K87" s="128">
        <f>SUM(K70:K72,M86)</f>
        <v>27</v>
      </c>
      <c r="L87" s="128">
        <f>SUM(L70:L72,L85)</f>
        <v>8</v>
      </c>
      <c r="M87" s="129"/>
      <c r="N87" s="129"/>
      <c r="O87" s="47"/>
    </row>
    <row r="88" spans="1:15" ht="25.5" x14ac:dyDescent="0.25">
      <c r="A88" s="130"/>
      <c r="B88" s="131"/>
      <c r="C88" s="131"/>
      <c r="D88" s="131"/>
      <c r="E88" s="131"/>
      <c r="F88" s="131"/>
      <c r="G88" s="202" t="s">
        <v>25</v>
      </c>
      <c r="H88" s="235">
        <f>SUM(H87:I87)*14</f>
        <v>182</v>
      </c>
      <c r="I88" s="244"/>
      <c r="J88" s="235">
        <f>SUM(J87:K87)</f>
        <v>27</v>
      </c>
      <c r="K88" s="244"/>
      <c r="L88" s="142"/>
      <c r="M88" s="134"/>
      <c r="N88" s="134"/>
      <c r="O88" s="131"/>
    </row>
    <row r="89" spans="1:15" ht="31.5" x14ac:dyDescent="0.25">
      <c r="A89" s="135">
        <v>4</v>
      </c>
      <c r="B89" s="136" t="s">
        <v>117</v>
      </c>
      <c r="C89" s="137" t="s">
        <v>299</v>
      </c>
      <c r="D89" s="136" t="s">
        <v>118</v>
      </c>
      <c r="E89" s="136"/>
      <c r="F89" s="136" t="s">
        <v>34</v>
      </c>
      <c r="G89" s="138" t="s">
        <v>35</v>
      </c>
      <c r="H89" s="139">
        <v>0</v>
      </c>
      <c r="I89" s="139">
        <v>1</v>
      </c>
      <c r="J89" s="139">
        <v>0</v>
      </c>
      <c r="K89" s="139">
        <v>5</v>
      </c>
      <c r="L89" s="140">
        <v>2</v>
      </c>
      <c r="M89" s="141" t="s">
        <v>41</v>
      </c>
      <c r="N89" s="141" t="s">
        <v>23</v>
      </c>
      <c r="O89" s="136"/>
    </row>
    <row r="90" spans="1:15" ht="28.5" x14ac:dyDescent="0.25">
      <c r="A90" s="135">
        <v>4</v>
      </c>
      <c r="B90" s="136" t="s">
        <v>120</v>
      </c>
      <c r="C90" s="137" t="s">
        <v>121</v>
      </c>
      <c r="D90" s="137" t="s">
        <v>300</v>
      </c>
      <c r="E90" s="136"/>
      <c r="F90" s="136" t="s">
        <v>60</v>
      </c>
      <c r="G90" s="138" t="s">
        <v>35</v>
      </c>
      <c r="H90" s="139"/>
      <c r="I90" s="139"/>
      <c r="J90" s="139"/>
      <c r="K90" s="139"/>
      <c r="L90" s="140">
        <v>20</v>
      </c>
      <c r="M90" s="141" t="s">
        <v>22</v>
      </c>
      <c r="N90" s="141" t="s">
        <v>23</v>
      </c>
      <c r="O90" s="136"/>
    </row>
    <row r="91" spans="1:15" ht="45.75" x14ac:dyDescent="0.25">
      <c r="A91" s="135">
        <v>4</v>
      </c>
      <c r="B91" s="136" t="s">
        <v>229</v>
      </c>
      <c r="C91" s="136" t="s">
        <v>331</v>
      </c>
      <c r="D91" s="136" t="s">
        <v>124</v>
      </c>
      <c r="E91" s="136"/>
      <c r="F91" s="136" t="s">
        <v>140</v>
      </c>
      <c r="G91" s="138" t="s">
        <v>103</v>
      </c>
      <c r="H91" s="139">
        <v>0</v>
      </c>
      <c r="I91" s="139">
        <v>1</v>
      </c>
      <c r="J91" s="139">
        <v>0</v>
      </c>
      <c r="K91" s="139">
        <v>5</v>
      </c>
      <c r="L91" s="140">
        <v>2</v>
      </c>
      <c r="M91" s="141" t="s">
        <v>41</v>
      </c>
      <c r="N91" s="141" t="s">
        <v>23</v>
      </c>
      <c r="O91" s="136"/>
    </row>
    <row r="92" spans="1:15" ht="45.75" x14ac:dyDescent="0.25">
      <c r="A92" s="135">
        <v>4</v>
      </c>
      <c r="B92" s="136" t="s">
        <v>123</v>
      </c>
      <c r="C92" s="136" t="s">
        <v>331</v>
      </c>
      <c r="D92" s="136" t="s">
        <v>124</v>
      </c>
      <c r="E92" s="136"/>
      <c r="F92" s="136" t="s">
        <v>161</v>
      </c>
      <c r="G92" s="138" t="s">
        <v>88</v>
      </c>
      <c r="H92" s="139">
        <v>0</v>
      </c>
      <c r="I92" s="139">
        <v>1</v>
      </c>
      <c r="J92" s="139">
        <v>0</v>
      </c>
      <c r="K92" s="139">
        <v>5</v>
      </c>
      <c r="L92" s="140">
        <v>2</v>
      </c>
      <c r="M92" s="141" t="s">
        <v>41</v>
      </c>
      <c r="N92" s="141" t="s">
        <v>23</v>
      </c>
      <c r="O92" s="136"/>
    </row>
    <row r="93" spans="1:15" ht="45.75" x14ac:dyDescent="0.25">
      <c r="A93" s="135">
        <v>4</v>
      </c>
      <c r="B93" s="136" t="s">
        <v>125</v>
      </c>
      <c r="C93" s="136" t="s">
        <v>331</v>
      </c>
      <c r="D93" s="136" t="s">
        <v>124</v>
      </c>
      <c r="E93" s="136"/>
      <c r="F93" s="136" t="s">
        <v>90</v>
      </c>
      <c r="G93" s="138" t="s">
        <v>91</v>
      </c>
      <c r="H93" s="139">
        <v>0</v>
      </c>
      <c r="I93" s="139">
        <v>1</v>
      </c>
      <c r="J93" s="139">
        <v>0</v>
      </c>
      <c r="K93" s="139">
        <v>5</v>
      </c>
      <c r="L93" s="140">
        <v>2</v>
      </c>
      <c r="M93" s="141" t="s">
        <v>41</v>
      </c>
      <c r="N93" s="141" t="s">
        <v>23</v>
      </c>
      <c r="O93" s="136"/>
    </row>
    <row r="94" spans="1:15" ht="45.75" x14ac:dyDescent="0.25">
      <c r="A94" s="135">
        <v>4</v>
      </c>
      <c r="B94" s="136" t="s">
        <v>126</v>
      </c>
      <c r="C94" s="136" t="s">
        <v>331</v>
      </c>
      <c r="D94" s="136" t="s">
        <v>124</v>
      </c>
      <c r="E94" s="136"/>
      <c r="F94" s="136" t="s">
        <v>93</v>
      </c>
      <c r="G94" s="138" t="s">
        <v>41</v>
      </c>
      <c r="H94" s="139">
        <v>0</v>
      </c>
      <c r="I94" s="139">
        <v>1</v>
      </c>
      <c r="J94" s="139">
        <v>0</v>
      </c>
      <c r="K94" s="139">
        <v>5</v>
      </c>
      <c r="L94" s="140">
        <v>2</v>
      </c>
      <c r="M94" s="141" t="s">
        <v>41</v>
      </c>
      <c r="N94" s="141" t="s">
        <v>23</v>
      </c>
      <c r="O94" s="136"/>
    </row>
    <row r="95" spans="1:15" ht="45.75" x14ac:dyDescent="0.25">
      <c r="A95" s="135">
        <v>4</v>
      </c>
      <c r="B95" s="136" t="s">
        <v>137</v>
      </c>
      <c r="C95" s="136" t="s">
        <v>331</v>
      </c>
      <c r="D95" s="136" t="s">
        <v>124</v>
      </c>
      <c r="E95" s="136"/>
      <c r="F95" s="136" t="s">
        <v>95</v>
      </c>
      <c r="G95" s="138" t="s">
        <v>96</v>
      </c>
      <c r="H95" s="139">
        <v>0</v>
      </c>
      <c r="I95" s="139">
        <v>1</v>
      </c>
      <c r="J95" s="139">
        <v>0</v>
      </c>
      <c r="K95" s="139">
        <v>5</v>
      </c>
      <c r="L95" s="140">
        <v>2</v>
      </c>
      <c r="M95" s="141" t="s">
        <v>41</v>
      </c>
      <c r="N95" s="141" t="s">
        <v>23</v>
      </c>
      <c r="O95" s="136"/>
    </row>
    <row r="96" spans="1:15" ht="45.75" x14ac:dyDescent="0.25">
      <c r="A96" s="135">
        <v>4</v>
      </c>
      <c r="B96" s="136" t="s">
        <v>127</v>
      </c>
      <c r="C96" s="136" t="s">
        <v>331</v>
      </c>
      <c r="D96" s="136" t="s">
        <v>124</v>
      </c>
      <c r="E96" s="136"/>
      <c r="F96" s="136" t="s">
        <v>98</v>
      </c>
      <c r="G96" s="138" t="s">
        <v>99</v>
      </c>
      <c r="H96" s="139">
        <v>0</v>
      </c>
      <c r="I96" s="139">
        <v>1</v>
      </c>
      <c r="J96" s="139">
        <v>0</v>
      </c>
      <c r="K96" s="139">
        <v>5</v>
      </c>
      <c r="L96" s="140">
        <v>2</v>
      </c>
      <c r="M96" s="141" t="s">
        <v>41</v>
      </c>
      <c r="N96" s="141" t="s">
        <v>23</v>
      </c>
      <c r="O96" s="136"/>
    </row>
    <row r="97" spans="1:15" ht="45.75" x14ac:dyDescent="0.25">
      <c r="A97" s="135">
        <v>4</v>
      </c>
      <c r="B97" s="136" t="s">
        <v>128</v>
      </c>
      <c r="C97" s="136" t="s">
        <v>331</v>
      </c>
      <c r="D97" s="136" t="s">
        <v>124</v>
      </c>
      <c r="E97" s="136"/>
      <c r="F97" s="136" t="s">
        <v>161</v>
      </c>
      <c r="G97" s="138" t="s">
        <v>88</v>
      </c>
      <c r="H97" s="139">
        <v>0</v>
      </c>
      <c r="I97" s="139">
        <v>1</v>
      </c>
      <c r="J97" s="139">
        <v>0</v>
      </c>
      <c r="K97" s="139">
        <v>5</v>
      </c>
      <c r="L97" s="140">
        <v>2</v>
      </c>
      <c r="M97" s="141" t="s">
        <v>41</v>
      </c>
      <c r="N97" s="141" t="s">
        <v>23</v>
      </c>
      <c r="O97" s="136"/>
    </row>
    <row r="98" spans="1:15" ht="45.75" x14ac:dyDescent="0.25">
      <c r="A98" s="135">
        <v>4</v>
      </c>
      <c r="B98" s="136" t="s">
        <v>230</v>
      </c>
      <c r="C98" s="136" t="s">
        <v>331</v>
      </c>
      <c r="D98" s="136" t="s">
        <v>124</v>
      </c>
      <c r="E98" s="136"/>
      <c r="F98" s="136" t="s">
        <v>254</v>
      </c>
      <c r="G98" s="138" t="s">
        <v>103</v>
      </c>
      <c r="H98" s="139">
        <v>0</v>
      </c>
      <c r="I98" s="139">
        <v>1</v>
      </c>
      <c r="J98" s="139">
        <v>0</v>
      </c>
      <c r="K98" s="139">
        <v>5</v>
      </c>
      <c r="L98" s="140">
        <v>2</v>
      </c>
      <c r="M98" s="141" t="s">
        <v>41</v>
      </c>
      <c r="N98" s="141" t="s">
        <v>23</v>
      </c>
      <c r="O98" s="136"/>
    </row>
    <row r="99" spans="1:15" ht="45.75" x14ac:dyDescent="0.25">
      <c r="A99" s="135">
        <v>4</v>
      </c>
      <c r="B99" s="136" t="s">
        <v>129</v>
      </c>
      <c r="C99" s="136" t="s">
        <v>331</v>
      </c>
      <c r="D99" s="136" t="s">
        <v>124</v>
      </c>
      <c r="E99" s="136"/>
      <c r="F99" s="136" t="s">
        <v>105</v>
      </c>
      <c r="G99" s="138" t="s">
        <v>41</v>
      </c>
      <c r="H99" s="139">
        <v>0</v>
      </c>
      <c r="I99" s="139">
        <v>1</v>
      </c>
      <c r="J99" s="139">
        <v>0</v>
      </c>
      <c r="K99" s="139">
        <v>5</v>
      </c>
      <c r="L99" s="140">
        <v>2</v>
      </c>
      <c r="M99" s="141" t="s">
        <v>41</v>
      </c>
      <c r="N99" s="141" t="s">
        <v>23</v>
      </c>
      <c r="O99" s="136"/>
    </row>
    <row r="100" spans="1:15" ht="45.75" x14ac:dyDescent="0.25">
      <c r="A100" s="135">
        <v>4</v>
      </c>
      <c r="B100" s="136" t="s">
        <v>302</v>
      </c>
      <c r="C100" s="136" t="s">
        <v>331</v>
      </c>
      <c r="D100" s="136" t="s">
        <v>124</v>
      </c>
      <c r="E100" s="136"/>
      <c r="F100" s="136" t="s">
        <v>341</v>
      </c>
      <c r="G100" s="138" t="s">
        <v>91</v>
      </c>
      <c r="H100" s="139">
        <v>0</v>
      </c>
      <c r="I100" s="139">
        <v>1</v>
      </c>
      <c r="J100" s="139">
        <v>0</v>
      </c>
      <c r="K100" s="139">
        <v>5</v>
      </c>
      <c r="L100" s="140">
        <v>2</v>
      </c>
      <c r="M100" s="141" t="s">
        <v>41</v>
      </c>
      <c r="N100" s="141" t="s">
        <v>23</v>
      </c>
      <c r="O100" s="136"/>
    </row>
    <row r="101" spans="1:15" ht="45.75" x14ac:dyDescent="0.25">
      <c r="A101" s="135">
        <v>4</v>
      </c>
      <c r="B101" s="136" t="s">
        <v>130</v>
      </c>
      <c r="C101" s="136" t="s">
        <v>331</v>
      </c>
      <c r="D101" s="136" t="s">
        <v>124</v>
      </c>
      <c r="E101" s="136"/>
      <c r="F101" s="136" t="s">
        <v>93</v>
      </c>
      <c r="G101" s="138" t="s">
        <v>41</v>
      </c>
      <c r="H101" s="139">
        <v>0</v>
      </c>
      <c r="I101" s="139">
        <v>1</v>
      </c>
      <c r="J101" s="139">
        <v>0</v>
      </c>
      <c r="K101" s="139">
        <v>5</v>
      </c>
      <c r="L101" s="140">
        <v>2</v>
      </c>
      <c r="M101" s="141" t="s">
        <v>41</v>
      </c>
      <c r="N101" s="141" t="s">
        <v>23</v>
      </c>
      <c r="O101" s="136"/>
    </row>
    <row r="102" spans="1:15" ht="45.75" x14ac:dyDescent="0.25">
      <c r="A102" s="135">
        <v>4</v>
      </c>
      <c r="B102" s="136" t="s">
        <v>176</v>
      </c>
      <c r="C102" s="136" t="s">
        <v>331</v>
      </c>
      <c r="D102" s="136" t="s">
        <v>124</v>
      </c>
      <c r="E102" s="136"/>
      <c r="F102" s="136" t="s">
        <v>161</v>
      </c>
      <c r="G102" s="138" t="s">
        <v>88</v>
      </c>
      <c r="H102" s="139">
        <v>0</v>
      </c>
      <c r="I102" s="139">
        <v>1</v>
      </c>
      <c r="J102" s="139">
        <v>0</v>
      </c>
      <c r="K102" s="139">
        <v>5</v>
      </c>
      <c r="L102" s="140">
        <v>2</v>
      </c>
      <c r="M102" s="141" t="s">
        <v>41</v>
      </c>
      <c r="N102" s="141" t="s">
        <v>23</v>
      </c>
      <c r="O102" s="136"/>
    </row>
    <row r="103" spans="1:15" ht="45.75" x14ac:dyDescent="0.25">
      <c r="A103" s="135">
        <v>4</v>
      </c>
      <c r="B103" s="136" t="s">
        <v>131</v>
      </c>
      <c r="C103" s="136" t="s">
        <v>331</v>
      </c>
      <c r="D103" s="136" t="s">
        <v>124</v>
      </c>
      <c r="E103" s="136"/>
      <c r="F103" s="136" t="s">
        <v>108</v>
      </c>
      <c r="G103" s="138" t="s">
        <v>109</v>
      </c>
      <c r="H103" s="139">
        <v>0</v>
      </c>
      <c r="I103" s="139">
        <v>1</v>
      </c>
      <c r="J103" s="139">
        <v>0</v>
      </c>
      <c r="K103" s="139">
        <v>5</v>
      </c>
      <c r="L103" s="140">
        <v>2</v>
      </c>
      <c r="M103" s="141" t="s">
        <v>41</v>
      </c>
      <c r="N103" s="141" t="s">
        <v>23</v>
      </c>
      <c r="O103" s="136"/>
    </row>
    <row r="104" spans="1:15" ht="45.75" x14ac:dyDescent="0.25">
      <c r="A104" s="135">
        <v>4</v>
      </c>
      <c r="B104" s="136" t="s">
        <v>231</v>
      </c>
      <c r="C104" s="136" t="s">
        <v>331</v>
      </c>
      <c r="D104" s="136" t="s">
        <v>124</v>
      </c>
      <c r="E104" s="136"/>
      <c r="F104" s="136" t="s">
        <v>142</v>
      </c>
      <c r="G104" s="138" t="s">
        <v>143</v>
      </c>
      <c r="H104" s="139">
        <v>0</v>
      </c>
      <c r="I104" s="139">
        <v>1</v>
      </c>
      <c r="J104" s="139">
        <v>0</v>
      </c>
      <c r="K104" s="139">
        <v>5</v>
      </c>
      <c r="L104" s="140">
        <v>2</v>
      </c>
      <c r="M104" s="141" t="s">
        <v>41</v>
      </c>
      <c r="N104" s="141" t="s">
        <v>23</v>
      </c>
      <c r="O104" s="136"/>
    </row>
    <row r="105" spans="1:15" ht="45.75" x14ac:dyDescent="0.25">
      <c r="A105" s="135">
        <v>4</v>
      </c>
      <c r="B105" s="136" t="s">
        <v>132</v>
      </c>
      <c r="C105" s="136" t="s">
        <v>331</v>
      </c>
      <c r="D105" s="136" t="s">
        <v>124</v>
      </c>
      <c r="E105" s="136"/>
      <c r="F105" s="136" t="s">
        <v>111</v>
      </c>
      <c r="G105" s="138" t="s">
        <v>112</v>
      </c>
      <c r="H105" s="139">
        <v>0</v>
      </c>
      <c r="I105" s="139">
        <v>1</v>
      </c>
      <c r="J105" s="139">
        <v>0</v>
      </c>
      <c r="K105" s="139">
        <v>5</v>
      </c>
      <c r="L105" s="140">
        <v>2</v>
      </c>
      <c r="M105" s="141" t="s">
        <v>41</v>
      </c>
      <c r="N105" s="141" t="s">
        <v>23</v>
      </c>
      <c r="O105" s="136"/>
    </row>
    <row r="106" spans="1:15" x14ac:dyDescent="0.25">
      <c r="A106" s="126"/>
      <c r="B106" s="47"/>
      <c r="C106" s="47"/>
      <c r="D106" s="47"/>
      <c r="E106" s="47"/>
      <c r="F106" s="47"/>
      <c r="G106" s="47"/>
      <c r="H106" s="128">
        <f>SUM(H89:H92)</f>
        <v>0</v>
      </c>
      <c r="I106" s="128">
        <f>SUM(I89:I92)</f>
        <v>3</v>
      </c>
      <c r="J106" s="128">
        <f t="shared" ref="J106:L106" si="1">SUM(J89:J92)</f>
        <v>0</v>
      </c>
      <c r="K106" s="128">
        <f t="shared" si="1"/>
        <v>15</v>
      </c>
      <c r="L106" s="128">
        <f t="shared" si="1"/>
        <v>26</v>
      </c>
      <c r="M106" s="129"/>
      <c r="N106" s="129"/>
      <c r="O106" s="47"/>
    </row>
    <row r="107" spans="1:15" ht="25.5" x14ac:dyDescent="0.25">
      <c r="A107" s="38"/>
      <c r="B107" s="39"/>
      <c r="C107" s="39"/>
      <c r="D107" s="39"/>
      <c r="E107" s="39"/>
      <c r="F107" s="39"/>
      <c r="G107" s="42" t="s">
        <v>25</v>
      </c>
      <c r="H107" s="239">
        <f>SUM(H106:I106)*14</f>
        <v>42</v>
      </c>
      <c r="I107" s="245"/>
      <c r="J107" s="239">
        <f>SUM(J106:K106)</f>
        <v>15</v>
      </c>
      <c r="K107" s="245"/>
      <c r="L107" s="44"/>
      <c r="M107" s="41"/>
      <c r="N107" s="41"/>
      <c r="O107" s="39"/>
    </row>
    <row r="108" spans="1:15" s="180" customFormat="1" x14ac:dyDescent="0.25">
      <c r="A108" s="172"/>
      <c r="B108" s="11"/>
      <c r="C108" s="11"/>
      <c r="D108" s="11"/>
      <c r="E108" s="11"/>
      <c r="F108" s="11"/>
      <c r="G108" s="11"/>
      <c r="H108" s="178"/>
      <c r="I108" s="178"/>
      <c r="J108" s="178"/>
      <c r="K108" s="178"/>
      <c r="L108" s="179"/>
      <c r="M108" s="176"/>
      <c r="N108" s="176"/>
      <c r="O108" s="11"/>
    </row>
    <row r="109" spans="1:15" s="195" customFormat="1" x14ac:dyDescent="0.25">
      <c r="A109" s="190" t="s">
        <v>315</v>
      </c>
      <c r="B109" s="16"/>
      <c r="C109" s="191"/>
      <c r="D109" s="16"/>
      <c r="E109" s="16"/>
      <c r="F109" s="16"/>
      <c r="G109" s="16"/>
      <c r="H109" s="193"/>
      <c r="I109" s="193"/>
      <c r="J109" s="193"/>
      <c r="K109" s="193"/>
      <c r="L109" s="194"/>
      <c r="M109" s="192"/>
      <c r="N109" s="192"/>
      <c r="O109" s="16"/>
    </row>
    <row r="110" spans="1:15" s="195" customFormat="1" x14ac:dyDescent="0.25">
      <c r="A110" t="s">
        <v>316</v>
      </c>
      <c r="B110" s="190" t="s">
        <v>338</v>
      </c>
      <c r="C110" s="16"/>
      <c r="D110" s="191"/>
      <c r="E110" s="16"/>
      <c r="F110" s="16"/>
      <c r="G110" s="16"/>
      <c r="H110" s="16"/>
      <c r="I110" s="193"/>
      <c r="J110" s="193"/>
      <c r="K110" s="193"/>
      <c r="L110" s="193"/>
      <c r="M110" s="194"/>
      <c r="N110" s="192"/>
      <c r="O110" s="192"/>
    </row>
    <row r="111" spans="1:15" s="195" customFormat="1" x14ac:dyDescent="0.25">
      <c r="A111" t="s">
        <v>318</v>
      </c>
      <c r="B111" s="190" t="s">
        <v>339</v>
      </c>
      <c r="C111" s="16"/>
      <c r="D111" s="191"/>
      <c r="E111" s="16"/>
      <c r="F111" s="16"/>
      <c r="G111" s="16"/>
      <c r="H111" s="16"/>
      <c r="I111" s="193"/>
      <c r="J111" s="193"/>
      <c r="K111" s="193"/>
      <c r="L111" s="193"/>
      <c r="M111" s="194"/>
      <c r="N111" s="192"/>
      <c r="O111" s="192"/>
    </row>
    <row r="112" spans="1:15" x14ac:dyDescent="0.25">
      <c r="A112" s="1" t="s">
        <v>320</v>
      </c>
      <c r="B112" s="190" t="s">
        <v>340</v>
      </c>
      <c r="C112" s="23"/>
      <c r="D112" s="29"/>
      <c r="H112" s="23"/>
      <c r="L112" s="22"/>
      <c r="M112" s="18"/>
      <c r="O112" s="5"/>
    </row>
  </sheetData>
  <mergeCells count="22">
    <mergeCell ref="H88:I88"/>
    <mergeCell ref="J88:K88"/>
    <mergeCell ref="H107:I107"/>
    <mergeCell ref="J107:K107"/>
    <mergeCell ref="N8:N9"/>
    <mergeCell ref="O8:O9"/>
    <mergeCell ref="H63:I63"/>
    <mergeCell ref="J63:K63"/>
    <mergeCell ref="H69:I69"/>
    <mergeCell ref="J69:K69"/>
    <mergeCell ref="M8:M9"/>
    <mergeCell ref="F8:F9"/>
    <mergeCell ref="G8:G9"/>
    <mergeCell ref="H8:I8"/>
    <mergeCell ref="J8:K8"/>
    <mergeCell ref="L8:L9"/>
    <mergeCell ref="E8:E9"/>
    <mergeCell ref="C2:C4"/>
    <mergeCell ref="A8:A9"/>
    <mergeCell ref="B8:B9"/>
    <mergeCell ref="C8:C9"/>
    <mergeCell ref="D8:D9"/>
  </mergeCells>
  <pageMargins left="0.31496062992125984" right="0.31496062992125984" top="0.55118110236220474" bottom="0.55118110236220474" header="0.31496062992125984" footer="0.31496062992125984"/>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election activeCell="D1" sqref="D1"/>
    </sheetView>
  </sheetViews>
  <sheetFormatPr defaultRowHeight="15" x14ac:dyDescent="0.25"/>
  <cols>
    <col min="2" max="2" width="13.28515625" customWidth="1"/>
    <col min="3" max="3" width="43.85546875" customWidth="1"/>
    <col min="4" max="4" width="45.85546875" customWidth="1"/>
    <col min="5" max="5" width="9" customWidth="1"/>
    <col min="6" max="6" width="31" customWidth="1"/>
    <col min="13" max="13" width="9.85546875" customWidth="1"/>
  </cols>
  <sheetData>
    <row r="1" spans="1:16" x14ac:dyDescent="0.25">
      <c r="A1" s="1"/>
      <c r="B1" s="2"/>
      <c r="C1" s="48"/>
      <c r="D1" s="50" t="s">
        <v>0</v>
      </c>
      <c r="E1" s="256" t="s">
        <v>263</v>
      </c>
      <c r="F1" s="257"/>
      <c r="G1" s="51"/>
      <c r="H1" s="3"/>
      <c r="I1" s="4" t="s">
        <v>1</v>
      </c>
      <c r="K1" s="216" t="s">
        <v>136</v>
      </c>
      <c r="L1" s="216"/>
      <c r="M1" s="216"/>
    </row>
    <row r="2" spans="1:16" s="10" customFormat="1" ht="15" customHeight="1" x14ac:dyDescent="0.25">
      <c r="A2" s="6"/>
      <c r="B2" s="2"/>
      <c r="C2" s="247"/>
      <c r="D2" s="261" t="s">
        <v>28</v>
      </c>
      <c r="E2" s="261"/>
      <c r="F2" s="261"/>
      <c r="G2" s="261"/>
      <c r="H2" s="261"/>
      <c r="I2" s="261"/>
      <c r="J2" s="261"/>
      <c r="K2" s="261"/>
      <c r="L2" s="261"/>
      <c r="M2" s="261"/>
      <c r="N2" s="85"/>
      <c r="O2" s="85"/>
      <c r="P2" s="85"/>
    </row>
    <row r="3" spans="1:16" s="10" customFormat="1" ht="17.25" customHeight="1" x14ac:dyDescent="0.25">
      <c r="A3" s="6"/>
      <c r="B3" s="2"/>
      <c r="C3" s="247"/>
      <c r="D3" s="258" t="s">
        <v>29</v>
      </c>
      <c r="E3" s="258"/>
      <c r="F3" s="258"/>
      <c r="G3" s="258"/>
      <c r="H3" s="258"/>
      <c r="I3" s="258"/>
      <c r="J3" s="258"/>
      <c r="K3" s="223"/>
      <c r="L3" s="223"/>
      <c r="M3" s="103"/>
      <c r="N3" s="81"/>
      <c r="O3" s="81"/>
      <c r="P3" s="81"/>
    </row>
    <row r="4" spans="1:16" x14ac:dyDescent="0.25">
      <c r="A4" s="1"/>
      <c r="B4" s="2"/>
      <c r="C4" s="247"/>
      <c r="D4" s="11" t="s">
        <v>2</v>
      </c>
      <c r="E4" s="11" t="s">
        <v>30</v>
      </c>
      <c r="F4" s="12"/>
      <c r="G4" s="2"/>
      <c r="H4" s="3"/>
      <c r="I4" s="3"/>
      <c r="J4" s="13"/>
      <c r="K4" s="14"/>
      <c r="L4" s="14"/>
      <c r="M4" s="9"/>
    </row>
    <row r="5" spans="1:16" x14ac:dyDescent="0.25">
      <c r="A5" s="1"/>
      <c r="B5" s="2"/>
      <c r="C5" s="247"/>
      <c r="D5" s="11" t="s">
        <v>4</v>
      </c>
      <c r="E5" s="15">
        <v>60</v>
      </c>
      <c r="F5" s="16"/>
      <c r="G5" s="2"/>
      <c r="H5" s="3"/>
      <c r="I5" s="17"/>
      <c r="J5" s="18"/>
      <c r="K5" s="17"/>
      <c r="L5" s="19"/>
      <c r="M5" s="20" t="s">
        <v>5</v>
      </c>
    </row>
    <row r="6" spans="1:16" x14ac:dyDescent="0.25">
      <c r="A6" s="1"/>
      <c r="B6" s="2"/>
      <c r="C6" s="21"/>
      <c r="D6" s="16" t="s">
        <v>6</v>
      </c>
      <c r="E6" s="16" t="s">
        <v>27</v>
      </c>
      <c r="F6" s="16"/>
      <c r="G6" s="2"/>
      <c r="H6" s="3"/>
      <c r="I6" s="22"/>
      <c r="J6" s="18"/>
      <c r="K6" s="17" t="s">
        <v>7</v>
      </c>
      <c r="L6" s="19"/>
      <c r="M6" s="20">
        <f>SUM(H28,H47)</f>
        <v>126</v>
      </c>
    </row>
    <row r="7" spans="1:16" x14ac:dyDescent="0.25">
      <c r="A7" s="1"/>
      <c r="B7" s="2"/>
      <c r="C7" s="21"/>
      <c r="D7" s="23"/>
      <c r="E7" s="23"/>
      <c r="F7" s="24"/>
      <c r="G7" s="2"/>
      <c r="H7" s="3"/>
      <c r="I7" s="3"/>
      <c r="J7" s="25"/>
      <c r="K7" s="5"/>
      <c r="L7" s="25"/>
      <c r="M7" s="26"/>
    </row>
    <row r="8" spans="1:16" ht="15" customHeight="1" x14ac:dyDescent="0.25">
      <c r="A8" s="27" t="s">
        <v>26</v>
      </c>
      <c r="B8" s="28"/>
      <c r="C8" s="29"/>
      <c r="D8" s="28"/>
      <c r="E8" s="28"/>
      <c r="F8" s="28"/>
      <c r="G8" s="23"/>
      <c r="H8" s="22"/>
      <c r="I8" s="30"/>
      <c r="J8" s="31"/>
      <c r="K8" s="23"/>
      <c r="L8" s="31"/>
      <c r="M8" s="23"/>
    </row>
    <row r="9" spans="1:16" ht="44.25" customHeight="1" x14ac:dyDescent="0.25">
      <c r="A9" s="229" t="s">
        <v>8</v>
      </c>
      <c r="B9" s="230" t="s">
        <v>9</v>
      </c>
      <c r="C9" s="230" t="s">
        <v>10</v>
      </c>
      <c r="D9" s="231" t="s">
        <v>11</v>
      </c>
      <c r="E9" s="231" t="s">
        <v>12</v>
      </c>
      <c r="F9" s="231" t="s">
        <v>13</v>
      </c>
      <c r="G9" s="230" t="s">
        <v>14</v>
      </c>
      <c r="H9" s="232" t="s">
        <v>15</v>
      </c>
      <c r="I9" s="233"/>
      <c r="J9" s="234" t="s">
        <v>16</v>
      </c>
      <c r="K9" s="230" t="s">
        <v>17</v>
      </c>
      <c r="L9" s="230" t="s">
        <v>18</v>
      </c>
      <c r="M9" s="228" t="s">
        <v>19</v>
      </c>
    </row>
    <row r="10" spans="1:16" ht="26.25" customHeight="1" x14ac:dyDescent="0.25">
      <c r="A10" s="252"/>
      <c r="B10" s="253"/>
      <c r="C10" s="253"/>
      <c r="D10" s="254"/>
      <c r="E10" s="254"/>
      <c r="F10" s="254"/>
      <c r="G10" s="253"/>
      <c r="H10" s="32" t="s">
        <v>20</v>
      </c>
      <c r="I10" s="33" t="s">
        <v>21</v>
      </c>
      <c r="J10" s="255"/>
      <c r="K10" s="253"/>
      <c r="L10" s="253"/>
      <c r="M10" s="251"/>
    </row>
    <row r="11" spans="1:16" ht="28.5" x14ac:dyDescent="0.25">
      <c r="A11" s="65">
        <v>1</v>
      </c>
      <c r="B11" s="53" t="s">
        <v>31</v>
      </c>
      <c r="C11" s="53" t="s">
        <v>32</v>
      </c>
      <c r="D11" s="53" t="s">
        <v>33</v>
      </c>
      <c r="E11" s="53"/>
      <c r="F11" s="53" t="s">
        <v>34</v>
      </c>
      <c r="G11" s="55" t="s">
        <v>35</v>
      </c>
      <c r="H11" s="56">
        <v>5</v>
      </c>
      <c r="I11" s="56">
        <v>5</v>
      </c>
      <c r="J11" s="57">
        <v>2</v>
      </c>
      <c r="K11" s="58" t="s">
        <v>22</v>
      </c>
      <c r="L11" s="58" t="s">
        <v>23</v>
      </c>
      <c r="M11" s="53" t="s">
        <v>36</v>
      </c>
    </row>
    <row r="12" spans="1:16" ht="28.5" x14ac:dyDescent="0.25">
      <c r="A12" s="65">
        <v>1</v>
      </c>
      <c r="B12" s="53" t="s">
        <v>37</v>
      </c>
      <c r="C12" s="53" t="s">
        <v>38</v>
      </c>
      <c r="D12" s="53" t="s">
        <v>39</v>
      </c>
      <c r="E12" s="53"/>
      <c r="F12" s="53" t="s">
        <v>40</v>
      </c>
      <c r="G12" s="55" t="s">
        <v>35</v>
      </c>
      <c r="H12" s="56">
        <v>0</v>
      </c>
      <c r="I12" s="56">
        <v>9</v>
      </c>
      <c r="J12" s="57">
        <v>2</v>
      </c>
      <c r="K12" s="58" t="s">
        <v>41</v>
      </c>
      <c r="L12" s="58" t="s">
        <v>23</v>
      </c>
      <c r="M12" s="53" t="s">
        <v>42</v>
      </c>
    </row>
    <row r="13" spans="1:16" ht="28.5" x14ac:dyDescent="0.25">
      <c r="A13" s="65">
        <v>1</v>
      </c>
      <c r="B13" s="53" t="s">
        <v>52</v>
      </c>
      <c r="C13" s="53" t="s">
        <v>53</v>
      </c>
      <c r="D13" s="66" t="s">
        <v>54</v>
      </c>
      <c r="E13" s="53"/>
      <c r="F13" s="53" t="s">
        <v>55</v>
      </c>
      <c r="G13" s="55" t="s">
        <v>35</v>
      </c>
      <c r="H13" s="56">
        <v>0</v>
      </c>
      <c r="I13" s="56">
        <v>9</v>
      </c>
      <c r="J13" s="57">
        <v>2</v>
      </c>
      <c r="K13" s="58" t="s">
        <v>22</v>
      </c>
      <c r="L13" s="58" t="s">
        <v>23</v>
      </c>
      <c r="M13" s="53" t="s">
        <v>56</v>
      </c>
    </row>
    <row r="14" spans="1:16" ht="28.5" x14ac:dyDescent="0.25">
      <c r="A14" s="65">
        <v>1</v>
      </c>
      <c r="B14" s="53" t="s">
        <v>57</v>
      </c>
      <c r="C14" s="53" t="s">
        <v>58</v>
      </c>
      <c r="D14" s="53" t="s">
        <v>59</v>
      </c>
      <c r="E14" s="53"/>
      <c r="F14" s="53" t="s">
        <v>60</v>
      </c>
      <c r="G14" s="55" t="s">
        <v>35</v>
      </c>
      <c r="H14" s="56">
        <v>0</v>
      </c>
      <c r="I14" s="56">
        <v>9</v>
      </c>
      <c r="J14" s="57">
        <v>2</v>
      </c>
      <c r="K14" s="58" t="s">
        <v>22</v>
      </c>
      <c r="L14" s="58" t="s">
        <v>23</v>
      </c>
      <c r="M14" s="53" t="s">
        <v>61</v>
      </c>
    </row>
    <row r="15" spans="1:16" ht="30.75" x14ac:dyDescent="0.25">
      <c r="A15" s="65">
        <v>1</v>
      </c>
      <c r="B15" s="53" t="s">
        <v>66</v>
      </c>
      <c r="C15" s="66" t="s">
        <v>69</v>
      </c>
      <c r="D15" s="53" t="s">
        <v>67</v>
      </c>
      <c r="E15" s="53"/>
      <c r="F15" s="69" t="s">
        <v>250</v>
      </c>
      <c r="G15" s="55" t="s">
        <v>35</v>
      </c>
      <c r="H15" s="56">
        <v>0</v>
      </c>
      <c r="I15" s="56">
        <v>9</v>
      </c>
      <c r="J15" s="57">
        <v>2</v>
      </c>
      <c r="K15" s="58" t="s">
        <v>22</v>
      </c>
      <c r="L15" s="58" t="s">
        <v>23</v>
      </c>
      <c r="M15" s="53" t="s">
        <v>68</v>
      </c>
    </row>
    <row r="16" spans="1:16" ht="28.5" x14ac:dyDescent="0.25">
      <c r="A16" s="65">
        <v>1</v>
      </c>
      <c r="B16" s="53" t="s">
        <v>74</v>
      </c>
      <c r="C16" s="53" t="s">
        <v>75</v>
      </c>
      <c r="D16" s="68" t="s">
        <v>76</v>
      </c>
      <c r="E16" s="53"/>
      <c r="F16" s="53" t="s">
        <v>77</v>
      </c>
      <c r="G16" s="55" t="s">
        <v>35</v>
      </c>
      <c r="H16" s="56">
        <v>0</v>
      </c>
      <c r="I16" s="56">
        <v>9</v>
      </c>
      <c r="J16" s="57">
        <v>2</v>
      </c>
      <c r="K16" s="58" t="s">
        <v>22</v>
      </c>
      <c r="L16" s="58" t="s">
        <v>23</v>
      </c>
      <c r="M16" s="53"/>
    </row>
    <row r="17" spans="1:13" ht="28.5" x14ac:dyDescent="0.25">
      <c r="A17" s="65">
        <v>1</v>
      </c>
      <c r="B17" s="53" t="s">
        <v>78</v>
      </c>
      <c r="C17" s="53" t="s">
        <v>79</v>
      </c>
      <c r="D17" s="53" t="s">
        <v>80</v>
      </c>
      <c r="E17" s="53"/>
      <c r="F17" s="53" t="s">
        <v>34</v>
      </c>
      <c r="G17" s="55" t="s">
        <v>35</v>
      </c>
      <c r="H17" s="56">
        <v>5</v>
      </c>
      <c r="I17" s="56">
        <v>0</v>
      </c>
      <c r="J17" s="57">
        <v>2</v>
      </c>
      <c r="K17" s="58" t="s">
        <v>24</v>
      </c>
      <c r="L17" s="58" t="s">
        <v>23</v>
      </c>
      <c r="M17" s="53"/>
    </row>
    <row r="18" spans="1:13" x14ac:dyDescent="0.25">
      <c r="A18" s="65">
        <v>1</v>
      </c>
      <c r="B18" s="69" t="s">
        <v>85</v>
      </c>
      <c r="C18" s="69" t="s">
        <v>113</v>
      </c>
      <c r="D18" s="69" t="s">
        <v>86</v>
      </c>
      <c r="E18" s="69"/>
      <c r="F18" s="69" t="s">
        <v>251</v>
      </c>
      <c r="G18" s="70" t="s">
        <v>88</v>
      </c>
      <c r="H18" s="71">
        <v>0</v>
      </c>
      <c r="I18" s="71">
        <v>9</v>
      </c>
      <c r="J18" s="72">
        <v>2</v>
      </c>
      <c r="K18" s="73" t="s">
        <v>22</v>
      </c>
      <c r="L18" s="73" t="s">
        <v>23</v>
      </c>
      <c r="M18" s="69"/>
    </row>
    <row r="19" spans="1:13" x14ac:dyDescent="0.25">
      <c r="A19" s="65">
        <v>1</v>
      </c>
      <c r="B19" s="69" t="s">
        <v>89</v>
      </c>
      <c r="C19" s="69" t="s">
        <v>113</v>
      </c>
      <c r="D19" s="69" t="s">
        <v>86</v>
      </c>
      <c r="E19" s="69"/>
      <c r="F19" s="69" t="s">
        <v>90</v>
      </c>
      <c r="G19" s="70" t="s">
        <v>91</v>
      </c>
      <c r="H19" s="71">
        <v>0</v>
      </c>
      <c r="I19" s="71">
        <v>9</v>
      </c>
      <c r="J19" s="72">
        <v>2</v>
      </c>
      <c r="K19" s="73" t="s">
        <v>22</v>
      </c>
      <c r="L19" s="73" t="s">
        <v>23</v>
      </c>
      <c r="M19" s="69"/>
    </row>
    <row r="20" spans="1:13" x14ac:dyDescent="0.25">
      <c r="A20" s="65">
        <v>1</v>
      </c>
      <c r="B20" s="69" t="s">
        <v>92</v>
      </c>
      <c r="C20" s="69" t="s">
        <v>113</v>
      </c>
      <c r="D20" s="69" t="s">
        <v>86</v>
      </c>
      <c r="E20" s="69"/>
      <c r="F20" s="69" t="s">
        <v>93</v>
      </c>
      <c r="G20" s="70" t="s">
        <v>41</v>
      </c>
      <c r="H20" s="71">
        <v>0</v>
      </c>
      <c r="I20" s="71">
        <v>9</v>
      </c>
      <c r="J20" s="72">
        <v>2</v>
      </c>
      <c r="K20" s="73" t="s">
        <v>22</v>
      </c>
      <c r="L20" s="73" t="s">
        <v>23</v>
      </c>
      <c r="M20" s="69"/>
    </row>
    <row r="21" spans="1:13" x14ac:dyDescent="0.25">
      <c r="A21" s="65">
        <v>1</v>
      </c>
      <c r="B21" s="69" t="s">
        <v>97</v>
      </c>
      <c r="C21" s="69" t="s">
        <v>113</v>
      </c>
      <c r="D21" s="69" t="s">
        <v>86</v>
      </c>
      <c r="E21" s="69"/>
      <c r="F21" s="69" t="s">
        <v>98</v>
      </c>
      <c r="G21" s="70" t="s">
        <v>99</v>
      </c>
      <c r="H21" s="71">
        <v>0</v>
      </c>
      <c r="I21" s="71">
        <v>9</v>
      </c>
      <c r="J21" s="72">
        <v>2</v>
      </c>
      <c r="K21" s="73" t="s">
        <v>22</v>
      </c>
      <c r="L21" s="73" t="s">
        <v>23</v>
      </c>
      <c r="M21" s="69"/>
    </row>
    <row r="22" spans="1:13" x14ac:dyDescent="0.25">
      <c r="A22" s="65">
        <v>1</v>
      </c>
      <c r="B22" s="69" t="s">
        <v>100</v>
      </c>
      <c r="C22" s="69" t="s">
        <v>113</v>
      </c>
      <c r="D22" s="69" t="s">
        <v>86</v>
      </c>
      <c r="E22" s="69"/>
      <c r="F22" s="69" t="s">
        <v>101</v>
      </c>
      <c r="G22" s="70" t="s">
        <v>88</v>
      </c>
      <c r="H22" s="71">
        <v>0</v>
      </c>
      <c r="I22" s="71">
        <v>9</v>
      </c>
      <c r="J22" s="72">
        <v>2</v>
      </c>
      <c r="K22" s="73" t="s">
        <v>22</v>
      </c>
      <c r="L22" s="73" t="s">
        <v>23</v>
      </c>
      <c r="M22" s="69"/>
    </row>
    <row r="23" spans="1:13" x14ac:dyDescent="0.25">
      <c r="A23" s="65">
        <v>1</v>
      </c>
      <c r="B23" s="69" t="s">
        <v>104</v>
      </c>
      <c r="C23" s="69" t="s">
        <v>113</v>
      </c>
      <c r="D23" s="69" t="s">
        <v>86</v>
      </c>
      <c r="E23" s="69"/>
      <c r="F23" s="69" t="s">
        <v>105</v>
      </c>
      <c r="G23" s="70" t="s">
        <v>41</v>
      </c>
      <c r="H23" s="71">
        <v>0</v>
      </c>
      <c r="I23" s="71">
        <v>9</v>
      </c>
      <c r="J23" s="72">
        <v>2</v>
      </c>
      <c r="K23" s="73" t="s">
        <v>22</v>
      </c>
      <c r="L23" s="73" t="s">
        <v>23</v>
      </c>
      <c r="M23" s="69"/>
    </row>
    <row r="24" spans="1:13" x14ac:dyDescent="0.25">
      <c r="A24" s="65">
        <v>1</v>
      </c>
      <c r="B24" s="69" t="s">
        <v>106</v>
      </c>
      <c r="C24" s="69" t="s">
        <v>113</v>
      </c>
      <c r="D24" s="69" t="s">
        <v>86</v>
      </c>
      <c r="E24" s="69"/>
      <c r="F24" s="69" t="s">
        <v>93</v>
      </c>
      <c r="G24" s="70" t="s">
        <v>41</v>
      </c>
      <c r="H24" s="71">
        <v>0</v>
      </c>
      <c r="I24" s="71">
        <v>9</v>
      </c>
      <c r="J24" s="72">
        <v>2</v>
      </c>
      <c r="K24" s="73" t="s">
        <v>22</v>
      </c>
      <c r="L24" s="73" t="s">
        <v>23</v>
      </c>
      <c r="M24" s="69"/>
    </row>
    <row r="25" spans="1:13" x14ac:dyDescent="0.25">
      <c r="A25" s="65">
        <v>1</v>
      </c>
      <c r="B25" s="69" t="s">
        <v>107</v>
      </c>
      <c r="C25" s="69" t="s">
        <v>113</v>
      </c>
      <c r="D25" s="69" t="s">
        <v>86</v>
      </c>
      <c r="E25" s="69"/>
      <c r="F25" s="69" t="s">
        <v>253</v>
      </c>
      <c r="G25" s="70" t="s">
        <v>109</v>
      </c>
      <c r="H25" s="71">
        <v>0</v>
      </c>
      <c r="I25" s="71">
        <v>9</v>
      </c>
      <c r="J25" s="72">
        <v>2</v>
      </c>
      <c r="K25" s="73" t="s">
        <v>22</v>
      </c>
      <c r="L25" s="73" t="s">
        <v>23</v>
      </c>
      <c r="M25" s="69"/>
    </row>
    <row r="26" spans="1:13" x14ac:dyDescent="0.25">
      <c r="A26" s="65">
        <v>1</v>
      </c>
      <c r="B26" s="69" t="s">
        <v>110</v>
      </c>
      <c r="C26" s="69" t="s">
        <v>113</v>
      </c>
      <c r="D26" s="69" t="s">
        <v>86</v>
      </c>
      <c r="E26" s="69"/>
      <c r="F26" s="69" t="s">
        <v>111</v>
      </c>
      <c r="G26" s="70" t="s">
        <v>112</v>
      </c>
      <c r="H26" s="71">
        <v>0</v>
      </c>
      <c r="I26" s="71">
        <v>9</v>
      </c>
      <c r="J26" s="72">
        <v>2</v>
      </c>
      <c r="K26" s="73" t="s">
        <v>22</v>
      </c>
      <c r="L26" s="73" t="s">
        <v>23</v>
      </c>
      <c r="M26" s="69"/>
    </row>
    <row r="27" spans="1:13" x14ac:dyDescent="0.25">
      <c r="A27" s="38"/>
      <c r="B27" s="39"/>
      <c r="C27" s="39"/>
      <c r="D27" s="39"/>
      <c r="E27" s="39"/>
      <c r="F27" s="39"/>
      <c r="G27" s="39"/>
      <c r="H27" s="40">
        <f>SUM(H11:H18)</f>
        <v>10</v>
      </c>
      <c r="I27" s="40">
        <f>SUM(I11:I18)</f>
        <v>59</v>
      </c>
      <c r="J27" s="40">
        <f>SUM(J11:J18)</f>
        <v>16</v>
      </c>
      <c r="K27" s="41"/>
      <c r="L27" s="41"/>
      <c r="M27" s="39"/>
    </row>
    <row r="28" spans="1:13" ht="25.5" x14ac:dyDescent="0.25">
      <c r="A28" s="38"/>
      <c r="B28" s="39"/>
      <c r="C28" s="39"/>
      <c r="D28" s="39"/>
      <c r="E28" s="39"/>
      <c r="F28" s="39"/>
      <c r="G28" s="42" t="s">
        <v>25</v>
      </c>
      <c r="H28" s="259">
        <f>SUM(H27:I27)</f>
        <v>69</v>
      </c>
      <c r="I28" s="260"/>
      <c r="J28" s="43"/>
      <c r="K28" s="41"/>
      <c r="L28" s="41"/>
      <c r="M28" s="39"/>
    </row>
    <row r="29" spans="1:13" ht="28.5" x14ac:dyDescent="0.25">
      <c r="A29" s="49">
        <v>2</v>
      </c>
      <c r="B29" s="59" t="s">
        <v>43</v>
      </c>
      <c r="C29" s="59" t="s">
        <v>44</v>
      </c>
      <c r="D29" s="59" t="s">
        <v>45</v>
      </c>
      <c r="E29" s="59"/>
      <c r="F29" s="59" t="s">
        <v>46</v>
      </c>
      <c r="G29" s="60" t="s">
        <v>35</v>
      </c>
      <c r="H29" s="61">
        <v>5</v>
      </c>
      <c r="I29" s="61">
        <v>5</v>
      </c>
      <c r="J29" s="62">
        <v>2</v>
      </c>
      <c r="K29" s="63" t="s">
        <v>24</v>
      </c>
      <c r="L29" s="63" t="s">
        <v>23</v>
      </c>
      <c r="M29" s="59" t="s">
        <v>47</v>
      </c>
    </row>
    <row r="30" spans="1:13" ht="28.5" x14ac:dyDescent="0.25">
      <c r="A30" s="49">
        <v>2</v>
      </c>
      <c r="B30" s="59" t="s">
        <v>48</v>
      </c>
      <c r="C30" s="59" t="s">
        <v>49</v>
      </c>
      <c r="D30" s="59" t="s">
        <v>50</v>
      </c>
      <c r="E30" s="59"/>
      <c r="F30" s="59" t="s">
        <v>250</v>
      </c>
      <c r="G30" s="60" t="s">
        <v>35</v>
      </c>
      <c r="H30" s="61">
        <v>0</v>
      </c>
      <c r="I30" s="61">
        <v>9</v>
      </c>
      <c r="J30" s="62">
        <v>2</v>
      </c>
      <c r="K30" s="63" t="s">
        <v>22</v>
      </c>
      <c r="L30" s="63" t="s">
        <v>23</v>
      </c>
      <c r="M30" s="59" t="s">
        <v>51</v>
      </c>
    </row>
    <row r="31" spans="1:13" ht="28.5" x14ac:dyDescent="0.25">
      <c r="A31" s="49">
        <v>2</v>
      </c>
      <c r="B31" s="59" t="s">
        <v>62</v>
      </c>
      <c r="C31" s="59" t="s">
        <v>63</v>
      </c>
      <c r="D31" s="59" t="s">
        <v>64</v>
      </c>
      <c r="E31" s="59"/>
      <c r="F31" s="59" t="s">
        <v>60</v>
      </c>
      <c r="G31" s="60" t="s">
        <v>35</v>
      </c>
      <c r="H31" s="61">
        <v>0</v>
      </c>
      <c r="I31" s="61">
        <v>5</v>
      </c>
      <c r="J31" s="62">
        <v>2</v>
      </c>
      <c r="K31" s="63" t="s">
        <v>22</v>
      </c>
      <c r="L31" s="63" t="s">
        <v>23</v>
      </c>
      <c r="M31" s="59" t="s">
        <v>65</v>
      </c>
    </row>
    <row r="32" spans="1:13" ht="28.5" x14ac:dyDescent="0.25">
      <c r="A32" s="49">
        <v>2</v>
      </c>
      <c r="B32" s="59" t="s">
        <v>70</v>
      </c>
      <c r="C32" s="59" t="s">
        <v>71</v>
      </c>
      <c r="D32" s="67" t="s">
        <v>72</v>
      </c>
      <c r="E32" s="59"/>
      <c r="F32" s="59" t="s">
        <v>55</v>
      </c>
      <c r="G32" s="60" t="s">
        <v>35</v>
      </c>
      <c r="H32" s="61">
        <v>0</v>
      </c>
      <c r="I32" s="61">
        <v>9</v>
      </c>
      <c r="J32" s="62">
        <v>2</v>
      </c>
      <c r="K32" s="63" t="s">
        <v>22</v>
      </c>
      <c r="L32" s="63" t="s">
        <v>23</v>
      </c>
      <c r="M32" s="59" t="s">
        <v>73</v>
      </c>
    </row>
    <row r="33" spans="1:13" ht="28.5" x14ac:dyDescent="0.25">
      <c r="A33" s="49">
        <v>2</v>
      </c>
      <c r="B33" s="59" t="s">
        <v>81</v>
      </c>
      <c r="C33" s="59" t="s">
        <v>82</v>
      </c>
      <c r="D33" s="59" t="s">
        <v>83</v>
      </c>
      <c r="E33" s="59"/>
      <c r="F33" s="59" t="s">
        <v>77</v>
      </c>
      <c r="G33" s="60" t="s">
        <v>35</v>
      </c>
      <c r="H33" s="61">
        <v>0</v>
      </c>
      <c r="I33" s="61">
        <v>9</v>
      </c>
      <c r="J33" s="62">
        <v>2</v>
      </c>
      <c r="K33" s="63" t="s">
        <v>22</v>
      </c>
      <c r="L33" s="63" t="s">
        <v>23</v>
      </c>
      <c r="M33" s="59" t="s">
        <v>84</v>
      </c>
    </row>
    <row r="34" spans="1:13" ht="28.5" x14ac:dyDescent="0.25">
      <c r="A34" s="49">
        <v>2</v>
      </c>
      <c r="B34" s="59"/>
      <c r="C34" s="59" t="s">
        <v>114</v>
      </c>
      <c r="D34" s="59" t="s">
        <v>115</v>
      </c>
      <c r="E34" s="59"/>
      <c r="F34" s="59"/>
      <c r="G34" s="60"/>
      <c r="H34" s="61">
        <v>0</v>
      </c>
      <c r="I34" s="61">
        <v>5</v>
      </c>
      <c r="J34" s="62">
        <v>2</v>
      </c>
      <c r="K34" s="63"/>
      <c r="L34" s="63" t="s">
        <v>116</v>
      </c>
      <c r="M34" s="75"/>
    </row>
    <row r="35" spans="1:13" x14ac:dyDescent="0.25">
      <c r="A35" s="49">
        <v>2</v>
      </c>
      <c r="B35" s="59" t="s">
        <v>117</v>
      </c>
      <c r="C35" s="59" t="s">
        <v>119</v>
      </c>
      <c r="D35" s="59" t="s">
        <v>118</v>
      </c>
      <c r="E35" s="59"/>
      <c r="F35" s="59" t="s">
        <v>34</v>
      </c>
      <c r="G35" s="60" t="s">
        <v>35</v>
      </c>
      <c r="H35" s="61">
        <v>0</v>
      </c>
      <c r="I35" s="61">
        <v>5</v>
      </c>
      <c r="J35" s="62">
        <v>2</v>
      </c>
      <c r="K35" s="63" t="s">
        <v>41</v>
      </c>
      <c r="L35" s="63" t="s">
        <v>23</v>
      </c>
      <c r="M35" s="59"/>
    </row>
    <row r="36" spans="1:13" ht="28.5" x14ac:dyDescent="0.25">
      <c r="A36" s="49">
        <v>2</v>
      </c>
      <c r="B36" s="77" t="s">
        <v>351</v>
      </c>
      <c r="C36" s="77" t="s">
        <v>121</v>
      </c>
      <c r="D36" s="77" t="s">
        <v>122</v>
      </c>
      <c r="E36" s="77"/>
      <c r="F36" s="77" t="s">
        <v>60</v>
      </c>
      <c r="G36" s="78" t="s">
        <v>35</v>
      </c>
      <c r="H36" s="79"/>
      <c r="I36" s="79"/>
      <c r="J36" s="225">
        <v>10</v>
      </c>
      <c r="K36" s="80" t="s">
        <v>22</v>
      </c>
      <c r="L36" s="80" t="s">
        <v>23</v>
      </c>
      <c r="M36" s="77"/>
    </row>
    <row r="37" spans="1:13" ht="28.5" x14ac:dyDescent="0.25">
      <c r="A37" s="49">
        <v>2</v>
      </c>
      <c r="B37" s="59" t="s">
        <v>123</v>
      </c>
      <c r="C37" s="59" t="s">
        <v>133</v>
      </c>
      <c r="D37" s="59" t="s">
        <v>124</v>
      </c>
      <c r="E37" s="59"/>
      <c r="F37" s="59" t="s">
        <v>251</v>
      </c>
      <c r="G37" s="60" t="s">
        <v>88</v>
      </c>
      <c r="H37" s="61">
        <v>0</v>
      </c>
      <c r="I37" s="61">
        <v>5</v>
      </c>
      <c r="J37" s="62">
        <v>2</v>
      </c>
      <c r="K37" s="63" t="s">
        <v>41</v>
      </c>
      <c r="L37" s="63" t="s">
        <v>23</v>
      </c>
      <c r="M37" s="59"/>
    </row>
    <row r="38" spans="1:13" ht="28.5" x14ac:dyDescent="0.25">
      <c r="A38" s="49">
        <v>2</v>
      </c>
      <c r="B38" s="59" t="s">
        <v>125</v>
      </c>
      <c r="C38" s="59" t="s">
        <v>133</v>
      </c>
      <c r="D38" s="59" t="s">
        <v>124</v>
      </c>
      <c r="E38" s="59"/>
      <c r="F38" s="59" t="s">
        <v>90</v>
      </c>
      <c r="G38" s="60" t="s">
        <v>91</v>
      </c>
      <c r="H38" s="61">
        <v>0</v>
      </c>
      <c r="I38" s="61">
        <v>5</v>
      </c>
      <c r="J38" s="62">
        <v>2</v>
      </c>
      <c r="K38" s="63" t="s">
        <v>41</v>
      </c>
      <c r="L38" s="63" t="s">
        <v>23</v>
      </c>
      <c r="M38" s="59"/>
    </row>
    <row r="39" spans="1:13" ht="28.5" x14ac:dyDescent="0.25">
      <c r="A39" s="49">
        <v>2</v>
      </c>
      <c r="B39" s="59" t="s">
        <v>126</v>
      </c>
      <c r="C39" s="59" t="s">
        <v>133</v>
      </c>
      <c r="D39" s="59" t="s">
        <v>124</v>
      </c>
      <c r="E39" s="59"/>
      <c r="F39" s="59" t="s">
        <v>93</v>
      </c>
      <c r="G39" s="60" t="s">
        <v>41</v>
      </c>
      <c r="H39" s="61">
        <v>0</v>
      </c>
      <c r="I39" s="61">
        <v>5</v>
      </c>
      <c r="J39" s="62">
        <v>2</v>
      </c>
      <c r="K39" s="63" t="s">
        <v>41</v>
      </c>
      <c r="L39" s="63" t="s">
        <v>23</v>
      </c>
      <c r="M39" s="59"/>
    </row>
    <row r="40" spans="1:13" ht="28.5" x14ac:dyDescent="0.25">
      <c r="A40" s="49">
        <v>2</v>
      </c>
      <c r="B40" s="59" t="s">
        <v>127</v>
      </c>
      <c r="C40" s="59" t="s">
        <v>133</v>
      </c>
      <c r="D40" s="59" t="s">
        <v>124</v>
      </c>
      <c r="E40" s="59"/>
      <c r="F40" s="59" t="s">
        <v>98</v>
      </c>
      <c r="G40" s="60" t="s">
        <v>99</v>
      </c>
      <c r="H40" s="61">
        <v>0</v>
      </c>
      <c r="I40" s="61">
        <v>5</v>
      </c>
      <c r="J40" s="62">
        <v>2</v>
      </c>
      <c r="K40" s="63" t="s">
        <v>41</v>
      </c>
      <c r="L40" s="63" t="s">
        <v>23</v>
      </c>
      <c r="M40" s="59"/>
    </row>
    <row r="41" spans="1:13" ht="28.5" x14ac:dyDescent="0.25">
      <c r="A41" s="49">
        <v>2</v>
      </c>
      <c r="B41" s="59" t="s">
        <v>128</v>
      </c>
      <c r="C41" s="59" t="s">
        <v>133</v>
      </c>
      <c r="D41" s="59" t="s">
        <v>124</v>
      </c>
      <c r="E41" s="59"/>
      <c r="F41" s="59" t="s">
        <v>161</v>
      </c>
      <c r="G41" s="60" t="s">
        <v>88</v>
      </c>
      <c r="H41" s="61">
        <v>0</v>
      </c>
      <c r="I41" s="61">
        <v>5</v>
      </c>
      <c r="J41" s="62">
        <v>2</v>
      </c>
      <c r="K41" s="63" t="s">
        <v>41</v>
      </c>
      <c r="L41" s="63" t="s">
        <v>23</v>
      </c>
      <c r="M41" s="59"/>
    </row>
    <row r="42" spans="1:13" ht="28.5" x14ac:dyDescent="0.25">
      <c r="A42" s="49">
        <v>2</v>
      </c>
      <c r="B42" s="59" t="s">
        <v>129</v>
      </c>
      <c r="C42" s="59" t="s">
        <v>133</v>
      </c>
      <c r="D42" s="59" t="s">
        <v>124</v>
      </c>
      <c r="E42" s="59"/>
      <c r="F42" s="59" t="s">
        <v>105</v>
      </c>
      <c r="G42" s="60" t="s">
        <v>41</v>
      </c>
      <c r="H42" s="61">
        <v>0</v>
      </c>
      <c r="I42" s="61">
        <v>5</v>
      </c>
      <c r="J42" s="62">
        <v>2</v>
      </c>
      <c r="K42" s="63" t="s">
        <v>41</v>
      </c>
      <c r="L42" s="63" t="s">
        <v>23</v>
      </c>
      <c r="M42" s="59"/>
    </row>
    <row r="43" spans="1:13" ht="28.5" x14ac:dyDescent="0.25">
      <c r="A43" s="49">
        <v>2</v>
      </c>
      <c r="B43" s="59" t="s">
        <v>130</v>
      </c>
      <c r="C43" s="59" t="s">
        <v>133</v>
      </c>
      <c r="D43" s="59" t="s">
        <v>124</v>
      </c>
      <c r="E43" s="59"/>
      <c r="F43" s="59" t="s">
        <v>93</v>
      </c>
      <c r="G43" s="60" t="s">
        <v>41</v>
      </c>
      <c r="H43" s="61">
        <v>0</v>
      </c>
      <c r="I43" s="61">
        <v>5</v>
      </c>
      <c r="J43" s="62">
        <v>2</v>
      </c>
      <c r="K43" s="63" t="s">
        <v>41</v>
      </c>
      <c r="L43" s="63" t="s">
        <v>23</v>
      </c>
      <c r="M43" s="59"/>
    </row>
    <row r="44" spans="1:13" ht="28.5" x14ac:dyDescent="0.25">
      <c r="A44" s="49">
        <v>2</v>
      </c>
      <c r="B44" s="59" t="s">
        <v>131</v>
      </c>
      <c r="C44" s="59" t="s">
        <v>133</v>
      </c>
      <c r="D44" s="59" t="s">
        <v>124</v>
      </c>
      <c r="E44" s="59"/>
      <c r="F44" s="59" t="s">
        <v>108</v>
      </c>
      <c r="G44" s="60" t="s">
        <v>109</v>
      </c>
      <c r="H44" s="61">
        <v>0</v>
      </c>
      <c r="I44" s="61">
        <v>5</v>
      </c>
      <c r="J44" s="62">
        <v>2</v>
      </c>
      <c r="K44" s="63" t="s">
        <v>41</v>
      </c>
      <c r="L44" s="63" t="s">
        <v>23</v>
      </c>
      <c r="M44" s="59"/>
    </row>
    <row r="45" spans="1:13" ht="28.5" x14ac:dyDescent="0.25">
      <c r="A45" s="49">
        <v>2</v>
      </c>
      <c r="B45" s="59" t="s">
        <v>132</v>
      </c>
      <c r="C45" s="59" t="s">
        <v>133</v>
      </c>
      <c r="D45" s="59" t="s">
        <v>124</v>
      </c>
      <c r="E45" s="59"/>
      <c r="F45" s="59" t="s">
        <v>111</v>
      </c>
      <c r="G45" s="60" t="s">
        <v>112</v>
      </c>
      <c r="H45" s="61">
        <v>0</v>
      </c>
      <c r="I45" s="61">
        <v>5</v>
      </c>
      <c r="J45" s="62">
        <v>2</v>
      </c>
      <c r="K45" s="63" t="s">
        <v>41</v>
      </c>
      <c r="L45" s="63" t="s">
        <v>23</v>
      </c>
      <c r="M45" s="59"/>
    </row>
    <row r="46" spans="1:13" x14ac:dyDescent="0.25">
      <c r="A46" s="38"/>
      <c r="B46" s="39"/>
      <c r="C46" s="39"/>
      <c r="D46" s="39"/>
      <c r="E46" s="39"/>
      <c r="F46" s="39"/>
      <c r="G46" s="39"/>
      <c r="H46" s="44">
        <f>SUM(H29:H37)</f>
        <v>5</v>
      </c>
      <c r="I46" s="44">
        <f>SUM(I29:I37)</f>
        <v>52</v>
      </c>
      <c r="J46" s="44">
        <f>SUM(J29:J37)</f>
        <v>26</v>
      </c>
      <c r="K46" s="41"/>
      <c r="L46" s="41"/>
      <c r="M46" s="39"/>
    </row>
    <row r="47" spans="1:13" ht="25.5" x14ac:dyDescent="0.25">
      <c r="A47" s="38"/>
      <c r="B47" s="39"/>
      <c r="C47" s="39"/>
      <c r="D47" s="39"/>
      <c r="E47" s="39"/>
      <c r="F47" s="39"/>
      <c r="G47" s="42" t="s">
        <v>25</v>
      </c>
      <c r="H47" s="259">
        <f>SUM(H46:I46)</f>
        <v>57</v>
      </c>
      <c r="I47" s="260"/>
      <c r="J47" s="44"/>
      <c r="K47" s="41"/>
      <c r="L47" s="41"/>
      <c r="M47" s="39"/>
    </row>
  </sheetData>
  <mergeCells count="18">
    <mergeCell ref="E1:F1"/>
    <mergeCell ref="D3:J3"/>
    <mergeCell ref="H28:I28"/>
    <mergeCell ref="H47:I47"/>
    <mergeCell ref="D2:M2"/>
    <mergeCell ref="C2:C5"/>
    <mergeCell ref="M9:M10"/>
    <mergeCell ref="A9:A10"/>
    <mergeCell ref="B9:B10"/>
    <mergeCell ref="C9:C10"/>
    <mergeCell ref="D9:D10"/>
    <mergeCell ref="L9:L10"/>
    <mergeCell ref="E9:E10"/>
    <mergeCell ref="F9:F10"/>
    <mergeCell ref="G9:G10"/>
    <mergeCell ref="H9:I9"/>
    <mergeCell ref="J9:J10"/>
    <mergeCell ref="K9:K10"/>
  </mergeCells>
  <pageMargins left="0.31496062992125984" right="0.31496062992125984" top="0.55118110236220474" bottom="0.55118110236220474" header="0.31496062992125984" footer="0.31496062992125984"/>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C43" sqref="C43"/>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3.5703125" customWidth="1"/>
  </cols>
  <sheetData>
    <row r="1" spans="1:13" x14ac:dyDescent="0.25">
      <c r="A1" s="1"/>
      <c r="B1" s="2"/>
      <c r="C1" s="48"/>
      <c r="D1" s="222" t="s">
        <v>0</v>
      </c>
      <c r="E1" s="263" t="s">
        <v>263</v>
      </c>
      <c r="F1" s="257"/>
      <c r="G1" s="51"/>
      <c r="H1" s="3"/>
      <c r="I1" s="3"/>
      <c r="J1" s="4" t="s">
        <v>1</v>
      </c>
      <c r="K1" s="52"/>
      <c r="L1" s="262" t="s">
        <v>136</v>
      </c>
      <c r="M1" s="262"/>
    </row>
    <row r="2" spans="1:13" s="10" customFormat="1" ht="31.5" customHeight="1" x14ac:dyDescent="0.25">
      <c r="A2" s="6"/>
      <c r="B2" s="2"/>
      <c r="C2" s="247"/>
      <c r="D2" s="261" t="s">
        <v>134</v>
      </c>
      <c r="E2" s="261"/>
      <c r="F2" s="261"/>
      <c r="G2" s="261"/>
      <c r="H2" s="261"/>
      <c r="I2" s="261"/>
      <c r="J2" s="261"/>
      <c r="K2" s="261"/>
      <c r="L2" s="261"/>
      <c r="M2" s="261"/>
    </row>
    <row r="3" spans="1:13" x14ac:dyDescent="0.25">
      <c r="A3" s="1"/>
      <c r="B3" s="2"/>
      <c r="C3" s="247"/>
      <c r="D3" s="11" t="s">
        <v>2</v>
      </c>
      <c r="E3" s="11" t="s">
        <v>135</v>
      </c>
      <c r="F3" s="12"/>
      <c r="G3" s="2"/>
      <c r="H3" s="3"/>
      <c r="I3" s="3"/>
      <c r="J3" s="13"/>
      <c r="K3" s="14"/>
      <c r="L3" s="14"/>
      <c r="M3" s="9"/>
    </row>
    <row r="4" spans="1:13" x14ac:dyDescent="0.25">
      <c r="A4" s="1"/>
      <c r="B4" s="2"/>
      <c r="C4" s="247"/>
      <c r="D4" s="11" t="s">
        <v>4</v>
      </c>
      <c r="E4" s="15">
        <v>90</v>
      </c>
      <c r="F4" s="16"/>
      <c r="G4" s="2"/>
      <c r="H4" s="3"/>
      <c r="I4" s="17"/>
      <c r="J4" s="18"/>
      <c r="K4" s="17"/>
      <c r="L4" s="19"/>
      <c r="M4" s="20" t="s">
        <v>5</v>
      </c>
    </row>
    <row r="5" spans="1:13" x14ac:dyDescent="0.25">
      <c r="A5" s="1"/>
      <c r="B5" s="2"/>
      <c r="C5" s="21"/>
      <c r="D5" s="16" t="s">
        <v>6</v>
      </c>
      <c r="E5" s="16" t="s">
        <v>27</v>
      </c>
      <c r="F5" s="16"/>
      <c r="G5" s="2"/>
      <c r="H5" s="3"/>
      <c r="I5" s="22"/>
      <c r="J5" s="18"/>
      <c r="K5" s="17" t="s">
        <v>7</v>
      </c>
      <c r="L5" s="19"/>
      <c r="M5" s="20">
        <f>SUM(H19,H31,H40)</f>
        <v>126</v>
      </c>
    </row>
    <row r="6" spans="1:13" x14ac:dyDescent="0.25">
      <c r="A6" s="1"/>
      <c r="B6" s="2"/>
      <c r="C6" s="21"/>
      <c r="D6" s="23"/>
      <c r="E6" s="23"/>
      <c r="F6" s="24"/>
      <c r="G6" s="2"/>
      <c r="H6" s="3"/>
      <c r="I6" s="3"/>
      <c r="J6" s="25"/>
      <c r="K6" s="5"/>
      <c r="L6" s="25"/>
      <c r="M6" s="103"/>
    </row>
    <row r="7" spans="1:13" ht="15" customHeight="1" x14ac:dyDescent="0.25">
      <c r="A7" s="27" t="s">
        <v>26</v>
      </c>
      <c r="B7" s="28"/>
      <c r="C7" s="29"/>
      <c r="D7" s="28"/>
      <c r="E7" s="28"/>
      <c r="F7" s="28"/>
      <c r="G7" s="23"/>
      <c r="H7" s="22"/>
      <c r="I7" s="30"/>
      <c r="J7" s="31"/>
      <c r="K7" s="23"/>
      <c r="L7" s="31"/>
      <c r="M7" s="23"/>
    </row>
    <row r="8" spans="1:13" ht="44.25" customHeight="1" x14ac:dyDescent="0.25">
      <c r="A8" s="229" t="s">
        <v>8</v>
      </c>
      <c r="B8" s="230" t="s">
        <v>9</v>
      </c>
      <c r="C8" s="230" t="s">
        <v>10</v>
      </c>
      <c r="D8" s="231" t="s">
        <v>11</v>
      </c>
      <c r="E8" s="231" t="s">
        <v>12</v>
      </c>
      <c r="F8" s="231" t="s">
        <v>13</v>
      </c>
      <c r="G8" s="230" t="s">
        <v>14</v>
      </c>
      <c r="H8" s="232" t="s">
        <v>15</v>
      </c>
      <c r="I8" s="233"/>
      <c r="J8" s="234" t="s">
        <v>16</v>
      </c>
      <c r="K8" s="230" t="s">
        <v>17</v>
      </c>
      <c r="L8" s="230" t="s">
        <v>18</v>
      </c>
      <c r="M8" s="228" t="s">
        <v>19</v>
      </c>
    </row>
    <row r="9" spans="1:13" ht="26.25" customHeight="1" x14ac:dyDescent="0.25">
      <c r="A9" s="252"/>
      <c r="B9" s="253"/>
      <c r="C9" s="253"/>
      <c r="D9" s="254"/>
      <c r="E9" s="254"/>
      <c r="F9" s="254"/>
      <c r="G9" s="253"/>
      <c r="H9" s="32" t="s">
        <v>20</v>
      </c>
      <c r="I9" s="33" t="s">
        <v>21</v>
      </c>
      <c r="J9" s="255"/>
      <c r="K9" s="253"/>
      <c r="L9" s="253"/>
      <c r="M9" s="251"/>
    </row>
    <row r="10" spans="1:13" x14ac:dyDescent="0.25">
      <c r="A10" s="65">
        <v>1</v>
      </c>
      <c r="B10" s="53" t="s">
        <v>31</v>
      </c>
      <c r="C10" s="53" t="s">
        <v>32</v>
      </c>
      <c r="D10" s="53" t="s">
        <v>33</v>
      </c>
      <c r="E10" s="53"/>
      <c r="F10" s="53" t="s">
        <v>34</v>
      </c>
      <c r="G10" s="55" t="s">
        <v>35</v>
      </c>
      <c r="H10" s="56">
        <v>5</v>
      </c>
      <c r="I10" s="56">
        <v>5</v>
      </c>
      <c r="J10" s="57">
        <v>2</v>
      </c>
      <c r="K10" s="58" t="s">
        <v>22</v>
      </c>
      <c r="L10" s="58" t="s">
        <v>23</v>
      </c>
      <c r="M10" s="53" t="s">
        <v>36</v>
      </c>
    </row>
    <row r="11" spans="1:13" x14ac:dyDescent="0.25">
      <c r="A11" s="65">
        <v>1</v>
      </c>
      <c r="B11" s="53" t="s">
        <v>37</v>
      </c>
      <c r="C11" s="53" t="s">
        <v>38</v>
      </c>
      <c r="D11" s="53" t="s">
        <v>39</v>
      </c>
      <c r="E11" s="53"/>
      <c r="F11" s="53" t="s">
        <v>40</v>
      </c>
      <c r="G11" s="55" t="s">
        <v>35</v>
      </c>
      <c r="H11" s="56">
        <v>0</v>
      </c>
      <c r="I11" s="56">
        <v>9</v>
      </c>
      <c r="J11" s="57">
        <v>2</v>
      </c>
      <c r="K11" s="58" t="s">
        <v>41</v>
      </c>
      <c r="L11" s="58" t="s">
        <v>23</v>
      </c>
      <c r="M11" s="53" t="s">
        <v>42</v>
      </c>
    </row>
    <row r="12" spans="1:13" ht="28.5" x14ac:dyDescent="0.25">
      <c r="A12" s="65">
        <v>1</v>
      </c>
      <c r="B12" s="53" t="s">
        <v>52</v>
      </c>
      <c r="C12" s="53" t="s">
        <v>53</v>
      </c>
      <c r="D12" s="66" t="s">
        <v>54</v>
      </c>
      <c r="E12" s="53"/>
      <c r="F12" s="53" t="s">
        <v>55</v>
      </c>
      <c r="G12" s="55" t="s">
        <v>35</v>
      </c>
      <c r="H12" s="56">
        <v>0</v>
      </c>
      <c r="I12" s="56">
        <v>9</v>
      </c>
      <c r="J12" s="57">
        <v>2</v>
      </c>
      <c r="K12" s="58" t="s">
        <v>22</v>
      </c>
      <c r="L12" s="58" t="s">
        <v>23</v>
      </c>
      <c r="M12" s="53" t="s">
        <v>56</v>
      </c>
    </row>
    <row r="13" spans="1:13" x14ac:dyDescent="0.25">
      <c r="A13" s="65">
        <v>1</v>
      </c>
      <c r="B13" s="53" t="s">
        <v>57</v>
      </c>
      <c r="C13" s="53" t="s">
        <v>58</v>
      </c>
      <c r="D13" s="53" t="s">
        <v>59</v>
      </c>
      <c r="E13" s="53"/>
      <c r="F13" s="53" t="s">
        <v>60</v>
      </c>
      <c r="G13" s="55" t="s">
        <v>35</v>
      </c>
      <c r="H13" s="56">
        <v>0</v>
      </c>
      <c r="I13" s="56">
        <v>9</v>
      </c>
      <c r="J13" s="57">
        <v>2</v>
      </c>
      <c r="K13" s="58" t="s">
        <v>22</v>
      </c>
      <c r="L13" s="58" t="s">
        <v>23</v>
      </c>
      <c r="M13" s="53" t="s">
        <v>61</v>
      </c>
    </row>
    <row r="14" spans="1:13" ht="30.75" x14ac:dyDescent="0.25">
      <c r="A14" s="65">
        <v>1</v>
      </c>
      <c r="B14" s="53" t="s">
        <v>66</v>
      </c>
      <c r="C14" s="66" t="s">
        <v>69</v>
      </c>
      <c r="D14" s="53" t="s">
        <v>67</v>
      </c>
      <c r="E14" s="53"/>
      <c r="F14" s="69" t="s">
        <v>250</v>
      </c>
      <c r="G14" s="55" t="s">
        <v>35</v>
      </c>
      <c r="H14" s="56">
        <v>0</v>
      </c>
      <c r="I14" s="56">
        <v>9</v>
      </c>
      <c r="J14" s="57">
        <v>2</v>
      </c>
      <c r="K14" s="58" t="s">
        <v>22</v>
      </c>
      <c r="L14" s="58" t="s">
        <v>23</v>
      </c>
      <c r="M14" s="53" t="s">
        <v>68</v>
      </c>
    </row>
    <row r="15" spans="1:13" ht="28.5" x14ac:dyDescent="0.25">
      <c r="A15" s="65">
        <v>1</v>
      </c>
      <c r="B15" s="53" t="s">
        <v>74</v>
      </c>
      <c r="C15" s="53" t="s">
        <v>75</v>
      </c>
      <c r="D15" s="68" t="s">
        <v>76</v>
      </c>
      <c r="E15" s="53"/>
      <c r="F15" s="53" t="s">
        <v>77</v>
      </c>
      <c r="G15" s="55" t="s">
        <v>35</v>
      </c>
      <c r="H15" s="56">
        <v>0</v>
      </c>
      <c r="I15" s="56">
        <v>9</v>
      </c>
      <c r="J15" s="57">
        <v>2</v>
      </c>
      <c r="K15" s="58" t="s">
        <v>22</v>
      </c>
      <c r="L15" s="58" t="s">
        <v>23</v>
      </c>
      <c r="M15" s="53"/>
    </row>
    <row r="16" spans="1:13" ht="28.5" x14ac:dyDescent="0.25">
      <c r="A16" s="65">
        <v>1</v>
      </c>
      <c r="B16" s="53" t="s">
        <v>78</v>
      </c>
      <c r="C16" s="53" t="s">
        <v>79</v>
      </c>
      <c r="D16" s="53" t="s">
        <v>80</v>
      </c>
      <c r="E16" s="53"/>
      <c r="F16" s="53" t="s">
        <v>34</v>
      </c>
      <c r="G16" s="55" t="s">
        <v>35</v>
      </c>
      <c r="H16" s="56">
        <v>5</v>
      </c>
      <c r="I16" s="56">
        <v>0</v>
      </c>
      <c r="J16" s="57">
        <v>2</v>
      </c>
      <c r="K16" s="58" t="s">
        <v>24</v>
      </c>
      <c r="L16" s="58" t="s">
        <v>23</v>
      </c>
      <c r="M16" s="53"/>
    </row>
    <row r="17" spans="1:13" ht="28.5" x14ac:dyDescent="0.25">
      <c r="A17" s="65">
        <v>1</v>
      </c>
      <c r="B17" s="69"/>
      <c r="C17" s="69" t="s">
        <v>114</v>
      </c>
      <c r="D17" s="69" t="s">
        <v>115</v>
      </c>
      <c r="E17" s="69"/>
      <c r="F17" s="69"/>
      <c r="G17" s="70"/>
      <c r="H17" s="71">
        <v>0</v>
      </c>
      <c r="I17" s="71">
        <v>5</v>
      </c>
      <c r="J17" s="72">
        <v>2</v>
      </c>
      <c r="K17" s="73"/>
      <c r="L17" s="73" t="s">
        <v>116</v>
      </c>
      <c r="M17" s="74"/>
    </row>
    <row r="18" spans="1:13" x14ac:dyDescent="0.25">
      <c r="A18" s="38"/>
      <c r="B18" s="39"/>
      <c r="C18" s="39"/>
      <c r="D18" s="39"/>
      <c r="E18" s="39"/>
      <c r="F18" s="39"/>
      <c r="G18" s="39"/>
      <c r="H18" s="40">
        <f>SUM(H10:H17)</f>
        <v>10</v>
      </c>
      <c r="I18" s="40">
        <f>SUM(I10:I17)</f>
        <v>55</v>
      </c>
      <c r="J18" s="40">
        <f>SUM(J10:J17)</f>
        <v>16</v>
      </c>
      <c r="K18" s="41"/>
      <c r="L18" s="41"/>
      <c r="M18" s="39"/>
    </row>
    <row r="19" spans="1:13" ht="25.5" x14ac:dyDescent="0.25">
      <c r="A19" s="38"/>
      <c r="B19" s="39"/>
      <c r="C19" s="39"/>
      <c r="D19" s="39"/>
      <c r="E19" s="39"/>
      <c r="F19" s="39"/>
      <c r="G19" s="42" t="s">
        <v>25</v>
      </c>
      <c r="H19" s="264">
        <f>SUM(H18:I18)</f>
        <v>65</v>
      </c>
      <c r="I19" s="265"/>
      <c r="J19" s="43"/>
      <c r="K19" s="41"/>
      <c r="L19" s="41"/>
      <c r="M19" s="39"/>
    </row>
    <row r="20" spans="1:13" ht="28.5" x14ac:dyDescent="0.25">
      <c r="A20" s="49">
        <v>2</v>
      </c>
      <c r="B20" s="59" t="s">
        <v>43</v>
      </c>
      <c r="C20" s="59" t="s">
        <v>44</v>
      </c>
      <c r="D20" s="59" t="s">
        <v>45</v>
      </c>
      <c r="E20" s="59"/>
      <c r="F20" s="59" t="s">
        <v>46</v>
      </c>
      <c r="G20" s="60" t="s">
        <v>35</v>
      </c>
      <c r="H20" s="61">
        <v>5</v>
      </c>
      <c r="I20" s="61">
        <v>5</v>
      </c>
      <c r="J20" s="62">
        <v>2</v>
      </c>
      <c r="K20" s="63" t="s">
        <v>24</v>
      </c>
      <c r="L20" s="63" t="s">
        <v>23</v>
      </c>
      <c r="M20" s="59" t="s">
        <v>47</v>
      </c>
    </row>
    <row r="21" spans="1:13" ht="28.5" x14ac:dyDescent="0.25">
      <c r="A21" s="49">
        <v>2</v>
      </c>
      <c r="B21" s="59" t="s">
        <v>48</v>
      </c>
      <c r="C21" s="59" t="s">
        <v>49</v>
      </c>
      <c r="D21" s="59" t="s">
        <v>50</v>
      </c>
      <c r="E21" s="59"/>
      <c r="F21" s="59" t="s">
        <v>250</v>
      </c>
      <c r="G21" s="60" t="s">
        <v>35</v>
      </c>
      <c r="H21" s="61">
        <v>0</v>
      </c>
      <c r="I21" s="61">
        <v>9</v>
      </c>
      <c r="J21" s="62">
        <v>2</v>
      </c>
      <c r="K21" s="63" t="s">
        <v>22</v>
      </c>
      <c r="L21" s="63" t="s">
        <v>23</v>
      </c>
      <c r="M21" s="59" t="s">
        <v>51</v>
      </c>
    </row>
    <row r="22" spans="1:13" ht="28.5" x14ac:dyDescent="0.25">
      <c r="A22" s="49">
        <v>2</v>
      </c>
      <c r="B22" s="59" t="s">
        <v>62</v>
      </c>
      <c r="C22" s="59" t="s">
        <v>63</v>
      </c>
      <c r="D22" s="59" t="s">
        <v>64</v>
      </c>
      <c r="E22" s="59"/>
      <c r="F22" s="59" t="s">
        <v>60</v>
      </c>
      <c r="G22" s="60" t="s">
        <v>35</v>
      </c>
      <c r="H22" s="61">
        <v>0</v>
      </c>
      <c r="I22" s="61">
        <v>5</v>
      </c>
      <c r="J22" s="62">
        <v>2</v>
      </c>
      <c r="K22" s="63" t="s">
        <v>22</v>
      </c>
      <c r="L22" s="63" t="s">
        <v>23</v>
      </c>
      <c r="M22" s="59" t="s">
        <v>65</v>
      </c>
    </row>
    <row r="23" spans="1:13" x14ac:dyDescent="0.25">
      <c r="A23" s="49">
        <v>2</v>
      </c>
      <c r="B23" s="59" t="s">
        <v>70</v>
      </c>
      <c r="C23" s="59" t="s">
        <v>71</v>
      </c>
      <c r="D23" s="67" t="s">
        <v>72</v>
      </c>
      <c r="E23" s="59"/>
      <c r="F23" s="59" t="s">
        <v>55</v>
      </c>
      <c r="G23" s="60" t="s">
        <v>35</v>
      </c>
      <c r="H23" s="61">
        <v>0</v>
      </c>
      <c r="I23" s="61">
        <v>9</v>
      </c>
      <c r="J23" s="62">
        <v>2</v>
      </c>
      <c r="K23" s="63" t="s">
        <v>22</v>
      </c>
      <c r="L23" s="63" t="s">
        <v>23</v>
      </c>
      <c r="M23" s="59" t="s">
        <v>73</v>
      </c>
    </row>
    <row r="24" spans="1:13" x14ac:dyDescent="0.25">
      <c r="A24" s="49">
        <v>2</v>
      </c>
      <c r="B24" s="59" t="s">
        <v>81</v>
      </c>
      <c r="C24" s="59" t="s">
        <v>82</v>
      </c>
      <c r="D24" s="59" t="s">
        <v>83</v>
      </c>
      <c r="E24" s="59"/>
      <c r="F24" s="59" t="s">
        <v>77</v>
      </c>
      <c r="G24" s="60" t="s">
        <v>35</v>
      </c>
      <c r="H24" s="61">
        <v>0</v>
      </c>
      <c r="I24" s="61">
        <v>9</v>
      </c>
      <c r="J24" s="62">
        <v>2</v>
      </c>
      <c r="K24" s="63" t="s">
        <v>22</v>
      </c>
      <c r="L24" s="63" t="s">
        <v>23</v>
      </c>
      <c r="M24" s="59" t="s">
        <v>84</v>
      </c>
    </row>
    <row r="25" spans="1:13" x14ac:dyDescent="0.25">
      <c r="A25" s="49">
        <v>2</v>
      </c>
      <c r="B25" s="59" t="s">
        <v>85</v>
      </c>
      <c r="C25" s="59" t="s">
        <v>113</v>
      </c>
      <c r="D25" s="59" t="s">
        <v>86</v>
      </c>
      <c r="E25" s="59"/>
      <c r="F25" s="59" t="s">
        <v>87</v>
      </c>
      <c r="G25" s="60" t="s">
        <v>88</v>
      </c>
      <c r="H25" s="61">
        <v>0</v>
      </c>
      <c r="I25" s="61">
        <v>9</v>
      </c>
      <c r="J25" s="62">
        <v>2</v>
      </c>
      <c r="K25" s="63" t="s">
        <v>22</v>
      </c>
      <c r="L25" s="63" t="s">
        <v>23</v>
      </c>
      <c r="M25" s="59"/>
    </row>
    <row r="26" spans="1:13" x14ac:dyDescent="0.25">
      <c r="A26" s="49">
        <v>2</v>
      </c>
      <c r="B26" s="59" t="s">
        <v>92</v>
      </c>
      <c r="C26" s="59" t="s">
        <v>113</v>
      </c>
      <c r="D26" s="59" t="s">
        <v>86</v>
      </c>
      <c r="E26" s="59"/>
      <c r="F26" s="59" t="s">
        <v>93</v>
      </c>
      <c r="G26" s="60" t="s">
        <v>41</v>
      </c>
      <c r="H26" s="61">
        <v>0</v>
      </c>
      <c r="I26" s="61">
        <v>9</v>
      </c>
      <c r="J26" s="62">
        <v>2</v>
      </c>
      <c r="K26" s="63" t="s">
        <v>22</v>
      </c>
      <c r="L26" s="63" t="s">
        <v>23</v>
      </c>
      <c r="M26" s="59"/>
    </row>
    <row r="27" spans="1:13" x14ac:dyDescent="0.25">
      <c r="A27" s="49">
        <v>2</v>
      </c>
      <c r="B27" s="59" t="s">
        <v>94</v>
      </c>
      <c r="C27" s="59" t="s">
        <v>113</v>
      </c>
      <c r="D27" s="59" t="s">
        <v>86</v>
      </c>
      <c r="E27" s="59"/>
      <c r="F27" s="59" t="s">
        <v>95</v>
      </c>
      <c r="G27" s="60" t="s">
        <v>96</v>
      </c>
      <c r="H27" s="61">
        <v>0</v>
      </c>
      <c r="I27" s="61">
        <v>9</v>
      </c>
      <c r="J27" s="62">
        <v>2</v>
      </c>
      <c r="K27" s="63" t="s">
        <v>22</v>
      </c>
      <c r="L27" s="63" t="s">
        <v>23</v>
      </c>
      <c r="M27" s="82"/>
    </row>
    <row r="28" spans="1:13" x14ac:dyDescent="0.25">
      <c r="A28" s="49">
        <v>2</v>
      </c>
      <c r="B28" s="59" t="s">
        <v>100</v>
      </c>
      <c r="C28" s="59" t="s">
        <v>113</v>
      </c>
      <c r="D28" s="59" t="s">
        <v>86</v>
      </c>
      <c r="E28" s="59"/>
      <c r="F28" s="59" t="s">
        <v>101</v>
      </c>
      <c r="G28" s="60" t="s">
        <v>88</v>
      </c>
      <c r="H28" s="61">
        <v>0</v>
      </c>
      <c r="I28" s="61">
        <v>9</v>
      </c>
      <c r="J28" s="62">
        <v>2</v>
      </c>
      <c r="K28" s="63" t="s">
        <v>22</v>
      </c>
      <c r="L28" s="63" t="s">
        <v>23</v>
      </c>
      <c r="M28" s="82"/>
    </row>
    <row r="29" spans="1:13" x14ac:dyDescent="0.25">
      <c r="A29" s="49">
        <v>2</v>
      </c>
      <c r="B29" s="59" t="s">
        <v>104</v>
      </c>
      <c r="C29" s="59" t="s">
        <v>113</v>
      </c>
      <c r="D29" s="59" t="s">
        <v>86</v>
      </c>
      <c r="E29" s="59"/>
      <c r="F29" s="59" t="s">
        <v>105</v>
      </c>
      <c r="G29" s="60" t="s">
        <v>41</v>
      </c>
      <c r="H29" s="61">
        <v>0</v>
      </c>
      <c r="I29" s="61">
        <v>9</v>
      </c>
      <c r="J29" s="62">
        <v>2</v>
      </c>
      <c r="K29" s="63" t="s">
        <v>22</v>
      </c>
      <c r="L29" s="63" t="s">
        <v>23</v>
      </c>
      <c r="M29" s="82"/>
    </row>
    <row r="30" spans="1:13" x14ac:dyDescent="0.25">
      <c r="A30" s="38"/>
      <c r="B30" s="39"/>
      <c r="C30" s="39"/>
      <c r="D30" s="39"/>
      <c r="E30" s="39"/>
      <c r="F30" s="39"/>
      <c r="G30" s="39"/>
      <c r="H30" s="44">
        <f>SUM(H20:H29)</f>
        <v>5</v>
      </c>
      <c r="I30" s="44">
        <f>SUM(I20:I25)</f>
        <v>46</v>
      </c>
      <c r="J30" s="44">
        <f>SUM(J20:J25)</f>
        <v>12</v>
      </c>
      <c r="K30" s="41"/>
      <c r="L30" s="41"/>
      <c r="M30" s="39"/>
    </row>
    <row r="31" spans="1:13" ht="25.5" x14ac:dyDescent="0.25">
      <c r="A31" s="38"/>
      <c r="B31" s="39"/>
      <c r="C31" s="39"/>
      <c r="D31" s="39"/>
      <c r="E31" s="39"/>
      <c r="F31" s="39"/>
      <c r="G31" s="42" t="s">
        <v>25</v>
      </c>
      <c r="H31" s="259">
        <f>SUM(H30:I30)</f>
        <v>51</v>
      </c>
      <c r="I31" s="260"/>
      <c r="J31" s="44"/>
      <c r="K31" s="41"/>
      <c r="L31" s="41"/>
      <c r="M31" s="39"/>
    </row>
    <row r="32" spans="1:13" x14ac:dyDescent="0.25">
      <c r="A32" s="83">
        <v>3</v>
      </c>
      <c r="B32" s="69" t="s">
        <v>117</v>
      </c>
      <c r="C32" s="69" t="s">
        <v>119</v>
      </c>
      <c r="D32" s="69" t="s">
        <v>118</v>
      </c>
      <c r="E32" s="69"/>
      <c r="F32" s="69" t="s">
        <v>34</v>
      </c>
      <c r="G32" s="70" t="s">
        <v>35</v>
      </c>
      <c r="H32" s="71">
        <v>0</v>
      </c>
      <c r="I32" s="71">
        <v>5</v>
      </c>
      <c r="J32" s="72">
        <v>2</v>
      </c>
      <c r="K32" s="73" t="s">
        <v>41</v>
      </c>
      <c r="L32" s="73" t="s">
        <v>23</v>
      </c>
      <c r="M32" s="69"/>
    </row>
    <row r="33" spans="1:13" x14ac:dyDescent="0.25">
      <c r="A33" s="83">
        <v>3</v>
      </c>
      <c r="B33" s="69" t="s">
        <v>351</v>
      </c>
      <c r="C33" s="69" t="s">
        <v>121</v>
      </c>
      <c r="D33" s="69" t="s">
        <v>122</v>
      </c>
      <c r="E33" s="69"/>
      <c r="F33" s="69" t="s">
        <v>60</v>
      </c>
      <c r="G33" s="70" t="s">
        <v>35</v>
      </c>
      <c r="H33" s="71"/>
      <c r="I33" s="71"/>
      <c r="J33" s="72">
        <v>10</v>
      </c>
      <c r="K33" s="73" t="s">
        <v>22</v>
      </c>
      <c r="L33" s="73" t="s">
        <v>23</v>
      </c>
      <c r="M33" s="69"/>
    </row>
    <row r="34" spans="1:13" ht="28.5" x14ac:dyDescent="0.25">
      <c r="A34" s="83">
        <v>3</v>
      </c>
      <c r="B34" s="69" t="s">
        <v>123</v>
      </c>
      <c r="C34" s="69" t="s">
        <v>133</v>
      </c>
      <c r="D34" s="69" t="s">
        <v>124</v>
      </c>
      <c r="E34" s="69"/>
      <c r="F34" s="69" t="s">
        <v>161</v>
      </c>
      <c r="G34" s="70" t="s">
        <v>88</v>
      </c>
      <c r="H34" s="71">
        <v>0</v>
      </c>
      <c r="I34" s="71">
        <v>5</v>
      </c>
      <c r="J34" s="72">
        <v>2</v>
      </c>
      <c r="K34" s="73" t="s">
        <v>41</v>
      </c>
      <c r="L34" s="73" t="s">
        <v>23</v>
      </c>
      <c r="M34" s="69"/>
    </row>
    <row r="35" spans="1:13" ht="28.5" x14ac:dyDescent="0.25">
      <c r="A35" s="83">
        <v>3</v>
      </c>
      <c r="B35" s="69" t="s">
        <v>126</v>
      </c>
      <c r="C35" s="69" t="s">
        <v>133</v>
      </c>
      <c r="D35" s="69" t="s">
        <v>124</v>
      </c>
      <c r="E35" s="69"/>
      <c r="F35" s="69" t="s">
        <v>93</v>
      </c>
      <c r="G35" s="70" t="s">
        <v>41</v>
      </c>
      <c r="H35" s="71">
        <v>0</v>
      </c>
      <c r="I35" s="71">
        <v>5</v>
      </c>
      <c r="J35" s="72">
        <v>2</v>
      </c>
      <c r="K35" s="73" t="s">
        <v>41</v>
      </c>
      <c r="L35" s="73" t="s">
        <v>23</v>
      </c>
      <c r="M35" s="69"/>
    </row>
    <row r="36" spans="1:13" ht="28.5" x14ac:dyDescent="0.25">
      <c r="A36" s="83">
        <v>3</v>
      </c>
      <c r="B36" s="69" t="s">
        <v>137</v>
      </c>
      <c r="C36" s="69" t="s">
        <v>133</v>
      </c>
      <c r="D36" s="69" t="s">
        <v>124</v>
      </c>
      <c r="E36" s="69"/>
      <c r="F36" s="69" t="s">
        <v>252</v>
      </c>
      <c r="G36" s="70" t="s">
        <v>96</v>
      </c>
      <c r="H36" s="71">
        <v>0</v>
      </c>
      <c r="I36" s="71">
        <v>5</v>
      </c>
      <c r="J36" s="72">
        <v>2</v>
      </c>
      <c r="K36" s="73" t="s">
        <v>41</v>
      </c>
      <c r="L36" s="73" t="s">
        <v>23</v>
      </c>
      <c r="M36" s="69"/>
    </row>
    <row r="37" spans="1:13" ht="28.5" x14ac:dyDescent="0.25">
      <c r="A37" s="83">
        <v>3</v>
      </c>
      <c r="B37" s="69" t="s">
        <v>128</v>
      </c>
      <c r="C37" s="69" t="s">
        <v>133</v>
      </c>
      <c r="D37" s="69" t="s">
        <v>124</v>
      </c>
      <c r="E37" s="69"/>
      <c r="F37" s="69" t="s">
        <v>161</v>
      </c>
      <c r="G37" s="70" t="s">
        <v>88</v>
      </c>
      <c r="H37" s="71">
        <v>0</v>
      </c>
      <c r="I37" s="71">
        <v>5</v>
      </c>
      <c r="J37" s="72">
        <v>2</v>
      </c>
      <c r="K37" s="73" t="s">
        <v>41</v>
      </c>
      <c r="L37" s="73" t="s">
        <v>23</v>
      </c>
      <c r="M37" s="69"/>
    </row>
    <row r="38" spans="1:13" ht="28.5" x14ac:dyDescent="0.25">
      <c r="A38" s="83">
        <v>3</v>
      </c>
      <c r="B38" s="69" t="s">
        <v>129</v>
      </c>
      <c r="C38" s="69" t="s">
        <v>133</v>
      </c>
      <c r="D38" s="69" t="s">
        <v>124</v>
      </c>
      <c r="E38" s="69"/>
      <c r="F38" s="69" t="s">
        <v>105</v>
      </c>
      <c r="G38" s="70" t="s">
        <v>41</v>
      </c>
      <c r="H38" s="71">
        <v>0</v>
      </c>
      <c r="I38" s="71">
        <v>5</v>
      </c>
      <c r="J38" s="72">
        <v>2</v>
      </c>
      <c r="K38" s="73" t="s">
        <v>41</v>
      </c>
      <c r="L38" s="73" t="s">
        <v>23</v>
      </c>
      <c r="M38" s="69"/>
    </row>
    <row r="39" spans="1:13" x14ac:dyDescent="0.25">
      <c r="A39" s="38"/>
      <c r="B39" s="46"/>
      <c r="C39" s="46"/>
      <c r="D39" s="39"/>
      <c r="E39" s="39"/>
      <c r="F39" s="39"/>
      <c r="G39" s="39"/>
      <c r="H39" s="44">
        <f>SUM(H32:H38)</f>
        <v>0</v>
      </c>
      <c r="I39" s="44">
        <f>SUM(I32:I34)</f>
        <v>10</v>
      </c>
      <c r="J39" s="44">
        <f>SUM(J32:J34,)</f>
        <v>14</v>
      </c>
      <c r="K39" s="41"/>
      <c r="L39" s="41"/>
      <c r="M39" s="39"/>
    </row>
    <row r="40" spans="1:13" ht="25.5" x14ac:dyDescent="0.25">
      <c r="A40" s="38"/>
      <c r="B40" s="46"/>
      <c r="C40" s="46"/>
      <c r="D40" s="39"/>
      <c r="E40" s="39"/>
      <c r="F40" s="39"/>
      <c r="G40" s="42" t="s">
        <v>25</v>
      </c>
      <c r="H40" s="259">
        <f>SUM(H39:I39)</f>
        <v>10</v>
      </c>
      <c r="I40" s="260"/>
      <c r="J40" s="44"/>
      <c r="K40" s="41"/>
      <c r="L40" s="41"/>
      <c r="M40" s="39"/>
    </row>
  </sheetData>
  <mergeCells count="19">
    <mergeCell ref="H40:I40"/>
    <mergeCell ref="D2:M2"/>
    <mergeCell ref="J8:J9"/>
    <mergeCell ref="K8:K9"/>
    <mergeCell ref="L8:L9"/>
    <mergeCell ref="M8:M9"/>
    <mergeCell ref="H19:I19"/>
    <mergeCell ref="H31:I31"/>
    <mergeCell ref="L1:M1"/>
    <mergeCell ref="C2:C4"/>
    <mergeCell ref="A8:A9"/>
    <mergeCell ref="B8:B9"/>
    <mergeCell ref="C8:C9"/>
    <mergeCell ref="D8:D9"/>
    <mergeCell ref="E8:E9"/>
    <mergeCell ref="F8:F9"/>
    <mergeCell ref="G8:G9"/>
    <mergeCell ref="H8:I8"/>
    <mergeCell ref="E1:F1"/>
  </mergeCells>
  <pageMargins left="0.31496062992125984" right="0.31496062992125984" top="0.35433070866141736" bottom="0.35433070866141736" header="0.31496062992125984" footer="0.31496062992125984"/>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workbookViewId="0">
      <selection activeCell="M6" sqref="M6"/>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1.85546875" customWidth="1"/>
  </cols>
  <sheetData>
    <row r="1" spans="1:14" x14ac:dyDescent="0.25">
      <c r="A1" s="1"/>
      <c r="B1" s="2"/>
      <c r="C1" s="48"/>
      <c r="D1" s="50" t="s">
        <v>0</v>
      </c>
      <c r="E1" s="256" t="s">
        <v>263</v>
      </c>
      <c r="F1" s="257"/>
      <c r="G1" s="51"/>
      <c r="H1" s="3"/>
      <c r="I1" s="266" t="s">
        <v>1</v>
      </c>
      <c r="J1" s="266"/>
      <c r="K1" s="262" t="s">
        <v>136</v>
      </c>
      <c r="L1" s="262"/>
      <c r="M1" s="262"/>
      <c r="N1" s="2"/>
    </row>
    <row r="2" spans="1:14" s="10" customFormat="1" ht="53.25" customHeight="1" x14ac:dyDescent="0.25">
      <c r="A2" s="6"/>
      <c r="B2" s="2"/>
      <c r="C2" s="247"/>
      <c r="D2" s="261" t="s">
        <v>138</v>
      </c>
      <c r="E2" s="261"/>
      <c r="F2" s="261"/>
      <c r="G2" s="261"/>
      <c r="H2" s="261"/>
      <c r="I2" s="261"/>
      <c r="J2" s="261"/>
      <c r="K2" s="261"/>
      <c r="L2" s="261"/>
      <c r="M2" s="261"/>
    </row>
    <row r="3" spans="1:14" x14ac:dyDescent="0.25">
      <c r="A3" s="1"/>
      <c r="B3" s="2"/>
      <c r="C3" s="247"/>
      <c r="D3" s="11" t="s">
        <v>2</v>
      </c>
      <c r="E3" s="11" t="s">
        <v>135</v>
      </c>
      <c r="F3" s="12"/>
      <c r="G3" s="2"/>
      <c r="H3" s="3"/>
      <c r="I3" s="3"/>
      <c r="J3" s="13"/>
      <c r="K3" s="14"/>
      <c r="L3" s="14"/>
      <c r="M3" s="9"/>
    </row>
    <row r="4" spans="1:14" x14ac:dyDescent="0.25">
      <c r="A4" s="1"/>
      <c r="B4" s="2"/>
      <c r="C4" s="247"/>
      <c r="D4" s="11" t="s">
        <v>4</v>
      </c>
      <c r="E4" s="15">
        <v>90</v>
      </c>
      <c r="F4" s="16"/>
      <c r="G4" s="2"/>
      <c r="H4" s="3"/>
      <c r="I4" s="17"/>
      <c r="J4" s="18"/>
      <c r="K4" s="17"/>
      <c r="L4" s="19"/>
      <c r="M4" s="20" t="s">
        <v>5</v>
      </c>
    </row>
    <row r="5" spans="1:14" x14ac:dyDescent="0.25">
      <c r="A5" s="1"/>
      <c r="B5" s="2"/>
      <c r="C5" s="21"/>
      <c r="D5" s="16" t="s">
        <v>6</v>
      </c>
      <c r="E5" s="16" t="s">
        <v>27</v>
      </c>
      <c r="F5" s="16"/>
      <c r="G5" s="2"/>
      <c r="H5" s="3"/>
      <c r="I5" s="22"/>
      <c r="J5" s="18"/>
      <c r="K5" s="17" t="s">
        <v>7</v>
      </c>
      <c r="L5" s="19"/>
      <c r="M5" s="20">
        <f>SUM(H33)</f>
        <v>14</v>
      </c>
    </row>
    <row r="6" spans="1:14" x14ac:dyDescent="0.25">
      <c r="A6" s="1"/>
      <c r="B6" s="2"/>
      <c r="C6" s="21"/>
      <c r="D6" s="23"/>
      <c r="E6" s="23"/>
      <c r="F6" s="24"/>
      <c r="G6" s="2"/>
      <c r="H6" s="3"/>
      <c r="I6" s="3"/>
      <c r="J6" s="25"/>
      <c r="K6" s="5"/>
      <c r="L6" s="25"/>
      <c r="M6" s="103"/>
    </row>
    <row r="7" spans="1:14" ht="15" customHeight="1" x14ac:dyDescent="0.25">
      <c r="A7" s="27" t="s">
        <v>26</v>
      </c>
      <c r="B7" s="28"/>
      <c r="C7" s="29"/>
      <c r="D7" s="28"/>
      <c r="E7" s="28"/>
      <c r="F7" s="28"/>
      <c r="G7" s="23"/>
      <c r="H7" s="22"/>
      <c r="I7" s="30"/>
      <c r="J7" s="31"/>
      <c r="K7" s="23"/>
      <c r="L7" s="31"/>
      <c r="M7" s="23"/>
    </row>
    <row r="8" spans="1:14" ht="44.25" customHeight="1" x14ac:dyDescent="0.25">
      <c r="A8" s="229" t="s">
        <v>8</v>
      </c>
      <c r="B8" s="230" t="s">
        <v>9</v>
      </c>
      <c r="C8" s="230" t="s">
        <v>10</v>
      </c>
      <c r="D8" s="231" t="s">
        <v>11</v>
      </c>
      <c r="E8" s="231" t="s">
        <v>12</v>
      </c>
      <c r="F8" s="231" t="s">
        <v>13</v>
      </c>
      <c r="G8" s="230" t="s">
        <v>14</v>
      </c>
      <c r="H8" s="232" t="s">
        <v>15</v>
      </c>
      <c r="I8" s="233"/>
      <c r="J8" s="234" t="s">
        <v>16</v>
      </c>
      <c r="K8" s="230" t="s">
        <v>17</v>
      </c>
      <c r="L8" s="230" t="s">
        <v>18</v>
      </c>
      <c r="M8" s="228" t="s">
        <v>19</v>
      </c>
    </row>
    <row r="9" spans="1:14" ht="26.25" customHeight="1" x14ac:dyDescent="0.25">
      <c r="A9" s="252"/>
      <c r="B9" s="253"/>
      <c r="C9" s="253"/>
      <c r="D9" s="254"/>
      <c r="E9" s="254"/>
      <c r="F9" s="254"/>
      <c r="G9" s="253"/>
      <c r="H9" s="32" t="s">
        <v>20</v>
      </c>
      <c r="I9" s="33" t="s">
        <v>21</v>
      </c>
      <c r="J9" s="255"/>
      <c r="K9" s="253"/>
      <c r="L9" s="253"/>
      <c r="M9" s="251"/>
    </row>
    <row r="10" spans="1:14" x14ac:dyDescent="0.25">
      <c r="A10" s="65">
        <v>3</v>
      </c>
      <c r="B10" s="69" t="s">
        <v>139</v>
      </c>
      <c r="C10" s="69" t="s">
        <v>113</v>
      </c>
      <c r="D10" s="69" t="s">
        <v>86</v>
      </c>
      <c r="E10" s="69"/>
      <c r="F10" s="69" t="s">
        <v>140</v>
      </c>
      <c r="G10" s="70" t="s">
        <v>103</v>
      </c>
      <c r="H10" s="71">
        <v>0</v>
      </c>
      <c r="I10" s="71">
        <v>9</v>
      </c>
      <c r="J10" s="72">
        <v>2</v>
      </c>
      <c r="K10" s="73" t="s">
        <v>22</v>
      </c>
      <c r="L10" s="73" t="s">
        <v>23</v>
      </c>
      <c r="M10" s="84"/>
    </row>
    <row r="11" spans="1:14" x14ac:dyDescent="0.25">
      <c r="A11" s="65">
        <v>3</v>
      </c>
      <c r="B11" s="69" t="s">
        <v>85</v>
      </c>
      <c r="C11" s="69" t="s">
        <v>113</v>
      </c>
      <c r="D11" s="69" t="s">
        <v>86</v>
      </c>
      <c r="E11" s="69"/>
      <c r="F11" s="69" t="s">
        <v>87</v>
      </c>
      <c r="G11" s="70" t="s">
        <v>88</v>
      </c>
      <c r="H11" s="71">
        <v>0</v>
      </c>
      <c r="I11" s="71">
        <v>9</v>
      </c>
      <c r="J11" s="72">
        <v>2</v>
      </c>
      <c r="K11" s="73" t="s">
        <v>22</v>
      </c>
      <c r="L11" s="73" t="s">
        <v>23</v>
      </c>
      <c r="M11" s="84"/>
    </row>
    <row r="12" spans="1:14" x14ac:dyDescent="0.25">
      <c r="A12" s="65">
        <v>3</v>
      </c>
      <c r="B12" s="69" t="s">
        <v>89</v>
      </c>
      <c r="C12" s="69" t="s">
        <v>113</v>
      </c>
      <c r="D12" s="69" t="s">
        <v>86</v>
      </c>
      <c r="E12" s="69"/>
      <c r="F12" s="69" t="s">
        <v>90</v>
      </c>
      <c r="G12" s="70" t="s">
        <v>91</v>
      </c>
      <c r="H12" s="71">
        <v>0</v>
      </c>
      <c r="I12" s="71">
        <v>9</v>
      </c>
      <c r="J12" s="72">
        <v>2</v>
      </c>
      <c r="K12" s="73" t="s">
        <v>22</v>
      </c>
      <c r="L12" s="73" t="s">
        <v>23</v>
      </c>
      <c r="M12" s="84"/>
    </row>
    <row r="13" spans="1:14" x14ac:dyDescent="0.25">
      <c r="A13" s="65">
        <v>3</v>
      </c>
      <c r="B13" s="69" t="s">
        <v>92</v>
      </c>
      <c r="C13" s="69" t="s">
        <v>113</v>
      </c>
      <c r="D13" s="69" t="s">
        <v>86</v>
      </c>
      <c r="E13" s="69"/>
      <c r="F13" s="69" t="s">
        <v>93</v>
      </c>
      <c r="G13" s="70" t="s">
        <v>41</v>
      </c>
      <c r="H13" s="71">
        <v>0</v>
      </c>
      <c r="I13" s="71">
        <v>9</v>
      </c>
      <c r="J13" s="72">
        <v>2</v>
      </c>
      <c r="K13" s="73" t="s">
        <v>22</v>
      </c>
      <c r="L13" s="73" t="s">
        <v>23</v>
      </c>
      <c r="M13" s="84"/>
    </row>
    <row r="14" spans="1:14" x14ac:dyDescent="0.25">
      <c r="A14" s="65">
        <v>3</v>
      </c>
      <c r="B14" s="69" t="s">
        <v>94</v>
      </c>
      <c r="C14" s="69" t="s">
        <v>113</v>
      </c>
      <c r="D14" s="69" t="s">
        <v>86</v>
      </c>
      <c r="E14" s="69"/>
      <c r="F14" s="69" t="s">
        <v>252</v>
      </c>
      <c r="G14" s="70" t="s">
        <v>96</v>
      </c>
      <c r="H14" s="71">
        <v>0</v>
      </c>
      <c r="I14" s="71">
        <v>9</v>
      </c>
      <c r="J14" s="72">
        <v>2</v>
      </c>
      <c r="K14" s="73" t="s">
        <v>22</v>
      </c>
      <c r="L14" s="73" t="s">
        <v>23</v>
      </c>
      <c r="M14" s="84"/>
    </row>
    <row r="15" spans="1:14" x14ac:dyDescent="0.25">
      <c r="A15" s="65">
        <v>3</v>
      </c>
      <c r="B15" s="69" t="s">
        <v>97</v>
      </c>
      <c r="C15" s="69" t="s">
        <v>113</v>
      </c>
      <c r="D15" s="69" t="s">
        <v>86</v>
      </c>
      <c r="E15" s="69"/>
      <c r="F15" s="69" t="s">
        <v>98</v>
      </c>
      <c r="G15" s="70" t="s">
        <v>99</v>
      </c>
      <c r="H15" s="71">
        <v>0</v>
      </c>
      <c r="I15" s="71">
        <v>9</v>
      </c>
      <c r="J15" s="72">
        <v>2</v>
      </c>
      <c r="K15" s="73" t="s">
        <v>22</v>
      </c>
      <c r="L15" s="73" t="s">
        <v>23</v>
      </c>
      <c r="M15" s="84"/>
    </row>
    <row r="16" spans="1:14" x14ac:dyDescent="0.25">
      <c r="A16" s="65">
        <v>3</v>
      </c>
      <c r="B16" s="69" t="s">
        <v>100</v>
      </c>
      <c r="C16" s="69" t="s">
        <v>113</v>
      </c>
      <c r="D16" s="69" t="s">
        <v>86</v>
      </c>
      <c r="E16" s="69"/>
      <c r="F16" s="69" t="s">
        <v>101</v>
      </c>
      <c r="G16" s="70" t="s">
        <v>88</v>
      </c>
      <c r="H16" s="71">
        <v>0</v>
      </c>
      <c r="I16" s="71">
        <v>9</v>
      </c>
      <c r="J16" s="72">
        <v>2</v>
      </c>
      <c r="K16" s="73" t="s">
        <v>22</v>
      </c>
      <c r="L16" s="73" t="s">
        <v>23</v>
      </c>
      <c r="M16" s="84"/>
    </row>
    <row r="17" spans="1:13" x14ac:dyDescent="0.25">
      <c r="A17" s="65">
        <v>3</v>
      </c>
      <c r="B17" s="69" t="s">
        <v>102</v>
      </c>
      <c r="C17" s="69" t="s">
        <v>113</v>
      </c>
      <c r="D17" s="69" t="s">
        <v>86</v>
      </c>
      <c r="E17" s="69"/>
      <c r="F17" s="69" t="s">
        <v>254</v>
      </c>
      <c r="G17" s="70" t="s">
        <v>103</v>
      </c>
      <c r="H17" s="71">
        <v>0</v>
      </c>
      <c r="I17" s="71">
        <v>9</v>
      </c>
      <c r="J17" s="72">
        <v>2</v>
      </c>
      <c r="K17" s="73" t="s">
        <v>22</v>
      </c>
      <c r="L17" s="73" t="s">
        <v>23</v>
      </c>
      <c r="M17" s="84"/>
    </row>
    <row r="18" spans="1:13" x14ac:dyDescent="0.25">
      <c r="A18" s="65">
        <v>3</v>
      </c>
      <c r="B18" s="69" t="s">
        <v>104</v>
      </c>
      <c r="C18" s="69" t="s">
        <v>113</v>
      </c>
      <c r="D18" s="69" t="s">
        <v>86</v>
      </c>
      <c r="E18" s="69"/>
      <c r="F18" s="69" t="s">
        <v>105</v>
      </c>
      <c r="G18" s="70" t="s">
        <v>41</v>
      </c>
      <c r="H18" s="71">
        <v>0</v>
      </c>
      <c r="I18" s="71">
        <v>9</v>
      </c>
      <c r="J18" s="72">
        <v>2</v>
      </c>
      <c r="K18" s="73" t="s">
        <v>22</v>
      </c>
      <c r="L18" s="73" t="s">
        <v>23</v>
      </c>
      <c r="M18" s="84"/>
    </row>
    <row r="19" spans="1:13" x14ac:dyDescent="0.25">
      <c r="A19" s="65">
        <v>3</v>
      </c>
      <c r="B19" s="69" t="s">
        <v>107</v>
      </c>
      <c r="C19" s="69" t="s">
        <v>113</v>
      </c>
      <c r="D19" s="69" t="s">
        <v>86</v>
      </c>
      <c r="E19" s="69"/>
      <c r="F19" s="69" t="s">
        <v>253</v>
      </c>
      <c r="G19" s="70" t="s">
        <v>109</v>
      </c>
      <c r="H19" s="71">
        <v>0</v>
      </c>
      <c r="I19" s="71">
        <v>9</v>
      </c>
      <c r="J19" s="72">
        <v>2</v>
      </c>
      <c r="K19" s="73" t="s">
        <v>22</v>
      </c>
      <c r="L19" s="73" t="s">
        <v>23</v>
      </c>
      <c r="M19" s="84"/>
    </row>
    <row r="20" spans="1:13" x14ac:dyDescent="0.25">
      <c r="A20" s="65">
        <v>3</v>
      </c>
      <c r="B20" s="69" t="s">
        <v>141</v>
      </c>
      <c r="C20" s="69" t="s">
        <v>113</v>
      </c>
      <c r="D20" s="69" t="s">
        <v>86</v>
      </c>
      <c r="E20" s="69"/>
      <c r="F20" s="69" t="s">
        <v>142</v>
      </c>
      <c r="G20" s="70" t="s">
        <v>143</v>
      </c>
      <c r="H20" s="71">
        <v>0</v>
      </c>
      <c r="I20" s="71">
        <v>9</v>
      </c>
      <c r="J20" s="72">
        <v>2</v>
      </c>
      <c r="K20" s="73" t="s">
        <v>22</v>
      </c>
      <c r="L20" s="73" t="s">
        <v>23</v>
      </c>
      <c r="M20" s="84"/>
    </row>
    <row r="21" spans="1:13" x14ac:dyDescent="0.25">
      <c r="A21" s="65">
        <v>3</v>
      </c>
      <c r="B21" s="69" t="s">
        <v>144</v>
      </c>
      <c r="C21" s="69" t="s">
        <v>145</v>
      </c>
      <c r="D21" s="69" t="s">
        <v>146</v>
      </c>
      <c r="E21" s="69"/>
      <c r="F21" s="69" t="s">
        <v>140</v>
      </c>
      <c r="G21" s="70" t="s">
        <v>103</v>
      </c>
      <c r="H21" s="71">
        <v>0</v>
      </c>
      <c r="I21" s="71">
        <v>5</v>
      </c>
      <c r="J21" s="72">
        <v>2</v>
      </c>
      <c r="K21" s="73" t="s">
        <v>22</v>
      </c>
      <c r="L21" s="73" t="s">
        <v>23</v>
      </c>
      <c r="M21" s="84"/>
    </row>
    <row r="22" spans="1:13" x14ac:dyDescent="0.25">
      <c r="A22" s="65">
        <v>3</v>
      </c>
      <c r="B22" s="69" t="s">
        <v>147</v>
      </c>
      <c r="C22" s="69" t="s">
        <v>145</v>
      </c>
      <c r="D22" s="69" t="s">
        <v>146</v>
      </c>
      <c r="E22" s="69"/>
      <c r="F22" s="69" t="s">
        <v>251</v>
      </c>
      <c r="G22" s="70" t="s">
        <v>88</v>
      </c>
      <c r="H22" s="71">
        <v>0</v>
      </c>
      <c r="I22" s="71">
        <v>5</v>
      </c>
      <c r="J22" s="72">
        <v>2</v>
      </c>
      <c r="K22" s="73" t="s">
        <v>22</v>
      </c>
      <c r="L22" s="73" t="s">
        <v>23</v>
      </c>
      <c r="M22" s="84"/>
    </row>
    <row r="23" spans="1:13" x14ac:dyDescent="0.25">
      <c r="A23" s="65">
        <v>3</v>
      </c>
      <c r="B23" s="69" t="s">
        <v>148</v>
      </c>
      <c r="C23" s="69" t="s">
        <v>145</v>
      </c>
      <c r="D23" s="69" t="s">
        <v>146</v>
      </c>
      <c r="E23" s="69"/>
      <c r="F23" s="69" t="s">
        <v>90</v>
      </c>
      <c r="G23" s="70" t="s">
        <v>91</v>
      </c>
      <c r="H23" s="71">
        <v>0</v>
      </c>
      <c r="I23" s="71">
        <v>5</v>
      </c>
      <c r="J23" s="72">
        <v>2</v>
      </c>
      <c r="K23" s="73" t="s">
        <v>22</v>
      </c>
      <c r="L23" s="73" t="s">
        <v>23</v>
      </c>
      <c r="M23" s="84"/>
    </row>
    <row r="24" spans="1:13" x14ac:dyDescent="0.25">
      <c r="A24" s="65">
        <v>3</v>
      </c>
      <c r="B24" s="69" t="s">
        <v>149</v>
      </c>
      <c r="C24" s="69" t="s">
        <v>145</v>
      </c>
      <c r="D24" s="69" t="s">
        <v>146</v>
      </c>
      <c r="E24" s="69"/>
      <c r="F24" s="69" t="s">
        <v>93</v>
      </c>
      <c r="G24" s="70" t="s">
        <v>41</v>
      </c>
      <c r="H24" s="71">
        <v>0</v>
      </c>
      <c r="I24" s="71">
        <v>5</v>
      </c>
      <c r="J24" s="72">
        <v>2</v>
      </c>
      <c r="K24" s="73" t="s">
        <v>22</v>
      </c>
      <c r="L24" s="73" t="s">
        <v>23</v>
      </c>
      <c r="M24" s="84"/>
    </row>
    <row r="25" spans="1:13" x14ac:dyDescent="0.25">
      <c r="A25" s="65">
        <v>3</v>
      </c>
      <c r="B25" s="69" t="s">
        <v>150</v>
      </c>
      <c r="C25" s="69" t="s">
        <v>145</v>
      </c>
      <c r="D25" s="69" t="s">
        <v>146</v>
      </c>
      <c r="E25" s="69"/>
      <c r="F25" s="69" t="s">
        <v>252</v>
      </c>
      <c r="G25" s="70" t="s">
        <v>96</v>
      </c>
      <c r="H25" s="71">
        <v>0</v>
      </c>
      <c r="I25" s="71">
        <v>5</v>
      </c>
      <c r="J25" s="72">
        <v>2</v>
      </c>
      <c r="K25" s="73" t="s">
        <v>22</v>
      </c>
      <c r="L25" s="73" t="s">
        <v>23</v>
      </c>
      <c r="M25" s="84"/>
    </row>
    <row r="26" spans="1:13" x14ac:dyDescent="0.25">
      <c r="A26" s="65">
        <v>3</v>
      </c>
      <c r="B26" s="69" t="s">
        <v>151</v>
      </c>
      <c r="C26" s="69" t="s">
        <v>145</v>
      </c>
      <c r="D26" s="69" t="s">
        <v>146</v>
      </c>
      <c r="E26" s="69"/>
      <c r="F26" s="69" t="s">
        <v>98</v>
      </c>
      <c r="G26" s="70" t="s">
        <v>99</v>
      </c>
      <c r="H26" s="71">
        <v>0</v>
      </c>
      <c r="I26" s="71">
        <v>5</v>
      </c>
      <c r="J26" s="72">
        <v>2</v>
      </c>
      <c r="K26" s="73" t="s">
        <v>22</v>
      </c>
      <c r="L26" s="73" t="s">
        <v>23</v>
      </c>
      <c r="M26" s="84"/>
    </row>
    <row r="27" spans="1:13" x14ac:dyDescent="0.25">
      <c r="A27" s="65">
        <v>3</v>
      </c>
      <c r="B27" s="69" t="s">
        <v>152</v>
      </c>
      <c r="C27" s="69" t="s">
        <v>145</v>
      </c>
      <c r="D27" s="69" t="s">
        <v>146</v>
      </c>
      <c r="E27" s="69"/>
      <c r="F27" s="69" t="s">
        <v>161</v>
      </c>
      <c r="G27" s="70" t="s">
        <v>88</v>
      </c>
      <c r="H27" s="71">
        <v>0</v>
      </c>
      <c r="I27" s="71">
        <v>5</v>
      </c>
      <c r="J27" s="72">
        <v>2</v>
      </c>
      <c r="K27" s="73" t="s">
        <v>22</v>
      </c>
      <c r="L27" s="73" t="s">
        <v>23</v>
      </c>
      <c r="M27" s="84"/>
    </row>
    <row r="28" spans="1:13" x14ac:dyDescent="0.25">
      <c r="A28" s="65">
        <v>3</v>
      </c>
      <c r="B28" s="69" t="s">
        <v>153</v>
      </c>
      <c r="C28" s="69" t="s">
        <v>145</v>
      </c>
      <c r="D28" s="69" t="s">
        <v>146</v>
      </c>
      <c r="E28" s="69"/>
      <c r="F28" s="69" t="s">
        <v>254</v>
      </c>
      <c r="G28" s="70" t="s">
        <v>103</v>
      </c>
      <c r="H28" s="71">
        <v>0</v>
      </c>
      <c r="I28" s="71">
        <v>5</v>
      </c>
      <c r="J28" s="72">
        <v>2</v>
      </c>
      <c r="K28" s="73" t="s">
        <v>22</v>
      </c>
      <c r="L28" s="73" t="s">
        <v>23</v>
      </c>
      <c r="M28" s="84"/>
    </row>
    <row r="29" spans="1:13" x14ac:dyDescent="0.25">
      <c r="A29" s="65">
        <v>3</v>
      </c>
      <c r="B29" s="69" t="s">
        <v>154</v>
      </c>
      <c r="C29" s="69" t="s">
        <v>145</v>
      </c>
      <c r="D29" s="69" t="s">
        <v>146</v>
      </c>
      <c r="E29" s="69"/>
      <c r="F29" s="69" t="s">
        <v>105</v>
      </c>
      <c r="G29" s="70" t="s">
        <v>41</v>
      </c>
      <c r="H29" s="71">
        <v>0</v>
      </c>
      <c r="I29" s="71">
        <v>5</v>
      </c>
      <c r="J29" s="72">
        <v>2</v>
      </c>
      <c r="K29" s="73" t="s">
        <v>22</v>
      </c>
      <c r="L29" s="73" t="s">
        <v>23</v>
      </c>
      <c r="M29" s="84"/>
    </row>
    <row r="30" spans="1:13" x14ac:dyDescent="0.25">
      <c r="A30" s="65">
        <v>3</v>
      </c>
      <c r="B30" s="69" t="s">
        <v>155</v>
      </c>
      <c r="C30" s="69" t="s">
        <v>145</v>
      </c>
      <c r="D30" s="69" t="s">
        <v>146</v>
      </c>
      <c r="E30" s="69"/>
      <c r="F30" s="69" t="s">
        <v>108</v>
      </c>
      <c r="G30" s="70" t="s">
        <v>109</v>
      </c>
      <c r="H30" s="71">
        <v>0</v>
      </c>
      <c r="I30" s="71">
        <v>5</v>
      </c>
      <c r="J30" s="72">
        <v>2</v>
      </c>
      <c r="K30" s="73" t="s">
        <v>22</v>
      </c>
      <c r="L30" s="73" t="s">
        <v>23</v>
      </c>
      <c r="M30" s="84"/>
    </row>
    <row r="31" spans="1:13" x14ac:dyDescent="0.25">
      <c r="A31" s="65">
        <v>3</v>
      </c>
      <c r="B31" s="69" t="s">
        <v>156</v>
      </c>
      <c r="C31" s="69" t="s">
        <v>145</v>
      </c>
      <c r="D31" s="69" t="s">
        <v>146</v>
      </c>
      <c r="E31" s="69"/>
      <c r="F31" s="69" t="s">
        <v>142</v>
      </c>
      <c r="G31" s="70" t="s">
        <v>143</v>
      </c>
      <c r="H31" s="71">
        <v>0</v>
      </c>
      <c r="I31" s="71">
        <v>5</v>
      </c>
      <c r="J31" s="72">
        <v>2</v>
      </c>
      <c r="K31" s="73" t="s">
        <v>22</v>
      </c>
      <c r="L31" s="73" t="s">
        <v>23</v>
      </c>
      <c r="M31" s="84"/>
    </row>
    <row r="32" spans="1:13" x14ac:dyDescent="0.25">
      <c r="A32" s="38"/>
      <c r="B32" s="46"/>
      <c r="C32" s="46"/>
      <c r="D32" s="39"/>
      <c r="E32" s="39"/>
      <c r="F32" s="39"/>
      <c r="G32" s="39"/>
      <c r="H32" s="44">
        <f>SUM(H10:H31)</f>
        <v>0</v>
      </c>
      <c r="I32" s="44">
        <f>SUM(I10,I21)</f>
        <v>14</v>
      </c>
      <c r="J32" s="44">
        <f>SUM(J10,J21)</f>
        <v>4</v>
      </c>
      <c r="K32" s="41"/>
      <c r="L32" s="41"/>
      <c r="M32" s="39"/>
    </row>
    <row r="33" spans="1:13" ht="25.5" x14ac:dyDescent="0.25">
      <c r="A33" s="38"/>
      <c r="B33" s="46"/>
      <c r="C33" s="46"/>
      <c r="D33" s="39"/>
      <c r="E33" s="39"/>
      <c r="F33" s="39"/>
      <c r="G33" s="42" t="s">
        <v>25</v>
      </c>
      <c r="H33" s="259">
        <f>SUM(H32:I32)</f>
        <v>14</v>
      </c>
      <c r="I33" s="260"/>
      <c r="J33" s="44"/>
      <c r="K33" s="41"/>
      <c r="L33" s="41"/>
      <c r="M33" s="39"/>
    </row>
  </sheetData>
  <mergeCells count="18">
    <mergeCell ref="H33:I33"/>
    <mergeCell ref="D2:M2"/>
    <mergeCell ref="K1:M1"/>
    <mergeCell ref="I1:J1"/>
    <mergeCell ref="J8:J9"/>
    <mergeCell ref="K8:K9"/>
    <mergeCell ref="L8:L9"/>
    <mergeCell ref="M8:M9"/>
    <mergeCell ref="E8:E9"/>
    <mergeCell ref="F8:F9"/>
    <mergeCell ref="G8:G9"/>
    <mergeCell ref="H8:I8"/>
    <mergeCell ref="E1:F1"/>
    <mergeCell ref="C2:C4"/>
    <mergeCell ref="A8:A9"/>
    <mergeCell ref="B8:B9"/>
    <mergeCell ref="C8:C9"/>
    <mergeCell ref="D8:D9"/>
  </mergeCells>
  <pageMargins left="0.31496062992125984" right="0.31496062992125984" top="0.74803149606299213" bottom="0.74803149606299213" header="0.31496062992125984" footer="0.31496062992125984"/>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A32" sqref="A32:XFD47"/>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3" customWidth="1"/>
  </cols>
  <sheetData>
    <row r="1" spans="1:13" x14ac:dyDescent="0.25">
      <c r="A1" s="1"/>
      <c r="B1" s="2"/>
      <c r="C1" s="48"/>
      <c r="D1" s="50" t="s">
        <v>0</v>
      </c>
      <c r="E1" s="256" t="s">
        <v>263</v>
      </c>
      <c r="F1" s="257"/>
      <c r="G1" s="51"/>
      <c r="H1" s="3"/>
      <c r="I1" s="3"/>
      <c r="J1" s="4" t="s">
        <v>1</v>
      </c>
      <c r="K1" s="52"/>
      <c r="L1" s="262" t="s">
        <v>136</v>
      </c>
      <c r="M1" s="262"/>
    </row>
    <row r="2" spans="1:13" s="10" customFormat="1" x14ac:dyDescent="0.25">
      <c r="A2" s="6"/>
      <c r="B2" s="2"/>
      <c r="C2" s="247"/>
      <c r="D2" s="267" t="s">
        <v>157</v>
      </c>
      <c r="E2" s="267"/>
      <c r="F2" s="267"/>
      <c r="G2" s="267"/>
      <c r="H2" s="267"/>
      <c r="I2" s="267"/>
      <c r="J2" s="267"/>
      <c r="K2" s="267"/>
      <c r="L2" s="3"/>
      <c r="M2" s="9"/>
    </row>
    <row r="3" spans="1:13" ht="30" customHeight="1" x14ac:dyDescent="0.25">
      <c r="A3" s="1"/>
      <c r="B3" s="2"/>
      <c r="C3" s="247"/>
      <c r="D3" s="267" t="s">
        <v>158</v>
      </c>
      <c r="E3" s="267"/>
      <c r="F3" s="267"/>
      <c r="G3" s="267"/>
      <c r="H3" s="267"/>
      <c r="I3" s="267"/>
      <c r="J3" s="267"/>
      <c r="K3" s="267"/>
      <c r="L3" s="14"/>
      <c r="M3" s="9"/>
    </row>
    <row r="4" spans="1:13" ht="18.75" customHeight="1" x14ac:dyDescent="0.25">
      <c r="A4" s="1"/>
      <c r="B4" s="2"/>
      <c r="C4" s="247"/>
      <c r="D4" s="11" t="s">
        <v>2</v>
      </c>
      <c r="E4" s="11" t="s">
        <v>3</v>
      </c>
      <c r="F4" s="81"/>
      <c r="G4" s="81"/>
      <c r="H4" s="81"/>
      <c r="I4" s="81"/>
      <c r="J4" s="81"/>
      <c r="K4" s="81"/>
      <c r="L4" s="14"/>
      <c r="M4" s="9"/>
    </row>
    <row r="5" spans="1:13" x14ac:dyDescent="0.25">
      <c r="A5" s="1"/>
      <c r="B5" s="2"/>
      <c r="C5" s="247"/>
      <c r="D5" s="11" t="s">
        <v>4</v>
      </c>
      <c r="E5" s="15">
        <v>120</v>
      </c>
      <c r="F5" s="16"/>
      <c r="G5" s="2"/>
      <c r="H5" s="3"/>
      <c r="I5" s="17"/>
      <c r="J5" s="18"/>
      <c r="K5" s="17"/>
      <c r="L5" s="19"/>
      <c r="M5" s="20" t="s">
        <v>5</v>
      </c>
    </row>
    <row r="6" spans="1:13" x14ac:dyDescent="0.25">
      <c r="A6" s="1"/>
      <c r="B6" s="2"/>
      <c r="C6" s="21"/>
      <c r="D6" s="16" t="s">
        <v>6</v>
      </c>
      <c r="E6" s="16" t="s">
        <v>27</v>
      </c>
      <c r="F6" s="16"/>
      <c r="G6" s="2"/>
      <c r="H6" s="3"/>
      <c r="I6" s="22"/>
      <c r="J6" s="18"/>
      <c r="K6" s="17" t="s">
        <v>7</v>
      </c>
      <c r="L6" s="19"/>
      <c r="M6" s="20">
        <f>SUM(H30)</f>
        <v>23</v>
      </c>
    </row>
    <row r="7" spans="1:13" x14ac:dyDescent="0.25">
      <c r="A7" s="1"/>
      <c r="B7" s="2"/>
      <c r="C7" s="21"/>
      <c r="D7" s="23"/>
      <c r="E7" s="23"/>
      <c r="F7" s="24"/>
      <c r="G7" s="2"/>
      <c r="H7" s="3"/>
      <c r="I7" s="3"/>
      <c r="J7" s="25"/>
      <c r="K7" s="5"/>
      <c r="L7" s="25"/>
      <c r="M7" s="103"/>
    </row>
    <row r="8" spans="1:13" ht="15" customHeight="1" x14ac:dyDescent="0.25">
      <c r="A8" s="27" t="s">
        <v>26</v>
      </c>
      <c r="B8" s="28"/>
      <c r="C8" s="29"/>
      <c r="D8" s="28"/>
      <c r="E8" s="28"/>
      <c r="F8" s="28"/>
      <c r="G8" s="23"/>
      <c r="H8" s="22"/>
      <c r="I8" s="30"/>
      <c r="J8" s="31"/>
      <c r="K8" s="23"/>
      <c r="L8" s="31"/>
      <c r="M8" s="23"/>
    </row>
    <row r="9" spans="1:13" ht="44.25" customHeight="1" x14ac:dyDescent="0.25">
      <c r="A9" s="229" t="s">
        <v>8</v>
      </c>
      <c r="B9" s="230" t="s">
        <v>9</v>
      </c>
      <c r="C9" s="230" t="s">
        <v>10</v>
      </c>
      <c r="D9" s="231" t="s">
        <v>11</v>
      </c>
      <c r="E9" s="231" t="s">
        <v>12</v>
      </c>
      <c r="F9" s="231" t="s">
        <v>13</v>
      </c>
      <c r="G9" s="230" t="s">
        <v>14</v>
      </c>
      <c r="H9" s="232" t="s">
        <v>15</v>
      </c>
      <c r="I9" s="233"/>
      <c r="J9" s="234" t="s">
        <v>16</v>
      </c>
      <c r="K9" s="230" t="s">
        <v>17</v>
      </c>
      <c r="L9" s="230" t="s">
        <v>18</v>
      </c>
      <c r="M9" s="228" t="s">
        <v>19</v>
      </c>
    </row>
    <row r="10" spans="1:13" ht="26.25" customHeight="1" x14ac:dyDescent="0.25">
      <c r="A10" s="252"/>
      <c r="B10" s="253"/>
      <c r="C10" s="253"/>
      <c r="D10" s="254"/>
      <c r="E10" s="254"/>
      <c r="F10" s="254"/>
      <c r="G10" s="253"/>
      <c r="H10" s="32" t="s">
        <v>20</v>
      </c>
      <c r="I10" s="33" t="s">
        <v>21</v>
      </c>
      <c r="J10" s="255"/>
      <c r="K10" s="253"/>
      <c r="L10" s="253"/>
      <c r="M10" s="251"/>
    </row>
    <row r="11" spans="1:13" x14ac:dyDescent="0.25">
      <c r="A11" s="49">
        <v>4</v>
      </c>
      <c r="B11" s="59" t="s">
        <v>159</v>
      </c>
      <c r="C11" s="59" t="s">
        <v>113</v>
      </c>
      <c r="D11" s="59" t="s">
        <v>86</v>
      </c>
      <c r="E11" s="59"/>
      <c r="F11" s="59" t="s">
        <v>341</v>
      </c>
      <c r="G11" s="60" t="s">
        <v>91</v>
      </c>
      <c r="H11" s="61">
        <v>0</v>
      </c>
      <c r="I11" s="61">
        <v>9</v>
      </c>
      <c r="J11" s="62">
        <v>2</v>
      </c>
      <c r="K11" s="63" t="s">
        <v>22</v>
      </c>
      <c r="L11" s="63" t="s">
        <v>23</v>
      </c>
      <c r="M11" s="49"/>
    </row>
    <row r="12" spans="1:13" x14ac:dyDescent="0.25">
      <c r="A12" s="49">
        <v>4</v>
      </c>
      <c r="B12" s="59" t="s">
        <v>106</v>
      </c>
      <c r="C12" s="59" t="s">
        <v>113</v>
      </c>
      <c r="D12" s="59" t="s">
        <v>86</v>
      </c>
      <c r="E12" s="59"/>
      <c r="F12" s="59" t="s">
        <v>93</v>
      </c>
      <c r="G12" s="60" t="s">
        <v>41</v>
      </c>
      <c r="H12" s="61">
        <v>0</v>
      </c>
      <c r="I12" s="61">
        <v>9</v>
      </c>
      <c r="J12" s="62">
        <v>2</v>
      </c>
      <c r="K12" s="63" t="s">
        <v>22</v>
      </c>
      <c r="L12" s="63" t="s">
        <v>23</v>
      </c>
      <c r="M12" s="104"/>
    </row>
    <row r="13" spans="1:13" x14ac:dyDescent="0.25">
      <c r="A13" s="49">
        <v>4</v>
      </c>
      <c r="B13" s="59" t="s">
        <v>160</v>
      </c>
      <c r="C13" s="59" t="s">
        <v>113</v>
      </c>
      <c r="D13" s="59" t="s">
        <v>86</v>
      </c>
      <c r="E13" s="59"/>
      <c r="F13" s="59" t="s">
        <v>161</v>
      </c>
      <c r="G13" s="60" t="s">
        <v>88</v>
      </c>
      <c r="H13" s="61">
        <v>0</v>
      </c>
      <c r="I13" s="61">
        <v>9</v>
      </c>
      <c r="J13" s="62">
        <v>2</v>
      </c>
      <c r="K13" s="63" t="s">
        <v>22</v>
      </c>
      <c r="L13" s="63" t="s">
        <v>23</v>
      </c>
      <c r="M13" s="59"/>
    </row>
    <row r="14" spans="1:13" x14ac:dyDescent="0.25">
      <c r="A14" s="49">
        <v>4</v>
      </c>
      <c r="B14" s="59" t="s">
        <v>110</v>
      </c>
      <c r="C14" s="59" t="s">
        <v>113</v>
      </c>
      <c r="D14" s="59" t="s">
        <v>86</v>
      </c>
      <c r="E14" s="59"/>
      <c r="F14" s="59" t="s">
        <v>111</v>
      </c>
      <c r="G14" s="60" t="s">
        <v>112</v>
      </c>
      <c r="H14" s="61">
        <v>0</v>
      </c>
      <c r="I14" s="61">
        <v>9</v>
      </c>
      <c r="J14" s="62">
        <v>2</v>
      </c>
      <c r="K14" s="63" t="s">
        <v>22</v>
      </c>
      <c r="L14" s="63" t="s">
        <v>23</v>
      </c>
      <c r="M14" s="49"/>
    </row>
    <row r="15" spans="1:13" x14ac:dyDescent="0.25">
      <c r="A15" s="49">
        <v>4</v>
      </c>
      <c r="B15" s="59" t="s">
        <v>162</v>
      </c>
      <c r="C15" s="59" t="s">
        <v>113</v>
      </c>
      <c r="D15" s="59" t="s">
        <v>86</v>
      </c>
      <c r="E15" s="59"/>
      <c r="F15" s="59" t="s">
        <v>163</v>
      </c>
      <c r="G15" s="60" t="s">
        <v>164</v>
      </c>
      <c r="H15" s="61">
        <v>0</v>
      </c>
      <c r="I15" s="61">
        <v>9</v>
      </c>
      <c r="J15" s="62">
        <v>2</v>
      </c>
      <c r="K15" s="63" t="s">
        <v>22</v>
      </c>
      <c r="L15" s="63" t="s">
        <v>23</v>
      </c>
      <c r="M15" s="49"/>
    </row>
    <row r="16" spans="1:13" x14ac:dyDescent="0.25">
      <c r="A16" s="49">
        <v>4</v>
      </c>
      <c r="B16" s="59" t="s">
        <v>165</v>
      </c>
      <c r="C16" s="59" t="s">
        <v>113</v>
      </c>
      <c r="D16" s="59" t="s">
        <v>86</v>
      </c>
      <c r="E16" s="59"/>
      <c r="F16" s="59" t="s">
        <v>166</v>
      </c>
      <c r="G16" s="60" t="s">
        <v>41</v>
      </c>
      <c r="H16" s="61">
        <v>0</v>
      </c>
      <c r="I16" s="61">
        <v>9</v>
      </c>
      <c r="J16" s="62">
        <v>2</v>
      </c>
      <c r="K16" s="63" t="s">
        <v>22</v>
      </c>
      <c r="L16" s="63" t="s">
        <v>23</v>
      </c>
      <c r="M16" s="49"/>
    </row>
    <row r="17" spans="1:13" ht="28.5" x14ac:dyDescent="0.25">
      <c r="A17" s="49">
        <v>4</v>
      </c>
      <c r="B17" s="59" t="s">
        <v>343</v>
      </c>
      <c r="C17" s="59" t="s">
        <v>167</v>
      </c>
      <c r="D17" s="67" t="s">
        <v>168</v>
      </c>
      <c r="E17" s="59"/>
      <c r="F17" s="59" t="s">
        <v>341</v>
      </c>
      <c r="G17" s="60" t="s">
        <v>91</v>
      </c>
      <c r="H17" s="61">
        <v>0</v>
      </c>
      <c r="I17" s="61">
        <v>9</v>
      </c>
      <c r="J17" s="62">
        <v>2</v>
      </c>
      <c r="K17" s="63" t="s">
        <v>41</v>
      </c>
      <c r="L17" s="63" t="s">
        <v>23</v>
      </c>
      <c r="M17" s="49"/>
    </row>
    <row r="18" spans="1:13" ht="28.5" x14ac:dyDescent="0.25">
      <c r="A18" s="49">
        <v>4</v>
      </c>
      <c r="B18" s="59" t="s">
        <v>344</v>
      </c>
      <c r="C18" s="59" t="s">
        <v>167</v>
      </c>
      <c r="D18" s="67" t="s">
        <v>168</v>
      </c>
      <c r="E18" s="59"/>
      <c r="F18" s="59" t="s">
        <v>93</v>
      </c>
      <c r="G18" s="60" t="s">
        <v>41</v>
      </c>
      <c r="H18" s="61">
        <v>0</v>
      </c>
      <c r="I18" s="61">
        <v>9</v>
      </c>
      <c r="J18" s="62">
        <v>2</v>
      </c>
      <c r="K18" s="63" t="s">
        <v>41</v>
      </c>
      <c r="L18" s="63" t="s">
        <v>23</v>
      </c>
      <c r="M18" s="49"/>
    </row>
    <row r="19" spans="1:13" ht="28.5" x14ac:dyDescent="0.25">
      <c r="A19" s="49">
        <v>4</v>
      </c>
      <c r="B19" s="59" t="s">
        <v>345</v>
      </c>
      <c r="C19" s="59" t="s">
        <v>167</v>
      </c>
      <c r="D19" s="67" t="s">
        <v>168</v>
      </c>
      <c r="E19" s="59"/>
      <c r="F19" s="59" t="s">
        <v>161</v>
      </c>
      <c r="G19" s="60" t="s">
        <v>88</v>
      </c>
      <c r="H19" s="61">
        <v>0</v>
      </c>
      <c r="I19" s="61">
        <v>9</v>
      </c>
      <c r="J19" s="62">
        <v>2</v>
      </c>
      <c r="K19" s="63" t="s">
        <v>41</v>
      </c>
      <c r="L19" s="63" t="s">
        <v>23</v>
      </c>
      <c r="M19" s="49"/>
    </row>
    <row r="20" spans="1:13" ht="28.5" x14ac:dyDescent="0.25">
      <c r="A20" s="49">
        <v>4</v>
      </c>
      <c r="B20" s="59" t="s">
        <v>346</v>
      </c>
      <c r="C20" s="59" t="s">
        <v>167</v>
      </c>
      <c r="D20" s="67" t="s">
        <v>168</v>
      </c>
      <c r="E20" s="59"/>
      <c r="F20" s="59" t="s">
        <v>111</v>
      </c>
      <c r="G20" s="60" t="s">
        <v>112</v>
      </c>
      <c r="H20" s="61">
        <v>0</v>
      </c>
      <c r="I20" s="61">
        <v>9</v>
      </c>
      <c r="J20" s="62">
        <v>2</v>
      </c>
      <c r="K20" s="63" t="s">
        <v>41</v>
      </c>
      <c r="L20" s="63" t="s">
        <v>23</v>
      </c>
      <c r="M20" s="49"/>
    </row>
    <row r="21" spans="1:13" ht="28.5" x14ac:dyDescent="0.25">
      <c r="A21" s="49">
        <v>4</v>
      </c>
      <c r="B21" s="59" t="s">
        <v>347</v>
      </c>
      <c r="C21" s="59" t="s">
        <v>167</v>
      </c>
      <c r="D21" s="67" t="s">
        <v>168</v>
      </c>
      <c r="E21" s="59"/>
      <c r="F21" s="59" t="s">
        <v>163</v>
      </c>
      <c r="G21" s="60" t="s">
        <v>164</v>
      </c>
      <c r="H21" s="61">
        <v>0</v>
      </c>
      <c r="I21" s="61">
        <v>9</v>
      </c>
      <c r="J21" s="62">
        <v>2</v>
      </c>
      <c r="K21" s="63" t="s">
        <v>41</v>
      </c>
      <c r="L21" s="63" t="s">
        <v>23</v>
      </c>
      <c r="M21" s="49"/>
    </row>
    <row r="22" spans="1:13" ht="28.5" x14ac:dyDescent="0.25">
      <c r="A22" s="49">
        <v>4</v>
      </c>
      <c r="B22" s="59" t="s">
        <v>348</v>
      </c>
      <c r="C22" s="59" t="s">
        <v>167</v>
      </c>
      <c r="D22" s="67" t="s">
        <v>168</v>
      </c>
      <c r="E22" s="59"/>
      <c r="F22" s="59" t="s">
        <v>166</v>
      </c>
      <c r="G22" s="60" t="s">
        <v>41</v>
      </c>
      <c r="H22" s="61">
        <v>0</v>
      </c>
      <c r="I22" s="61">
        <v>9</v>
      </c>
      <c r="J22" s="62">
        <v>2</v>
      </c>
      <c r="K22" s="63" t="s">
        <v>41</v>
      </c>
      <c r="L22" s="63" t="s">
        <v>23</v>
      </c>
      <c r="M22" s="49"/>
    </row>
    <row r="23" spans="1:13" x14ac:dyDescent="0.25">
      <c r="A23" s="49">
        <v>4</v>
      </c>
      <c r="B23" s="59" t="s">
        <v>169</v>
      </c>
      <c r="C23" s="59" t="s">
        <v>145</v>
      </c>
      <c r="D23" s="67" t="s">
        <v>146</v>
      </c>
      <c r="E23" s="59"/>
      <c r="F23" s="59" t="s">
        <v>341</v>
      </c>
      <c r="G23" s="60" t="s">
        <v>91</v>
      </c>
      <c r="H23" s="61">
        <v>0</v>
      </c>
      <c r="I23" s="61">
        <v>5</v>
      </c>
      <c r="J23" s="62">
        <v>2</v>
      </c>
      <c r="K23" s="63"/>
      <c r="L23" s="63"/>
      <c r="M23" s="49"/>
    </row>
    <row r="24" spans="1:13" x14ac:dyDescent="0.25">
      <c r="A24" s="49">
        <v>4</v>
      </c>
      <c r="B24" s="59" t="s">
        <v>170</v>
      </c>
      <c r="C24" s="59" t="s">
        <v>145</v>
      </c>
      <c r="D24" s="59" t="s">
        <v>146</v>
      </c>
      <c r="E24" s="59"/>
      <c r="F24" s="59" t="s">
        <v>93</v>
      </c>
      <c r="G24" s="60" t="s">
        <v>41</v>
      </c>
      <c r="H24" s="61">
        <v>0</v>
      </c>
      <c r="I24" s="61">
        <v>5</v>
      </c>
      <c r="J24" s="62">
        <v>2</v>
      </c>
      <c r="K24" s="63" t="s">
        <v>22</v>
      </c>
      <c r="L24" s="63" t="s">
        <v>23</v>
      </c>
      <c r="M24" s="49"/>
    </row>
    <row r="25" spans="1:13" x14ac:dyDescent="0.25">
      <c r="A25" s="49">
        <v>4</v>
      </c>
      <c r="B25" s="59" t="s">
        <v>171</v>
      </c>
      <c r="C25" s="59" t="s">
        <v>145</v>
      </c>
      <c r="D25" s="59" t="s">
        <v>146</v>
      </c>
      <c r="E25" s="59"/>
      <c r="F25" s="59" t="s">
        <v>161</v>
      </c>
      <c r="G25" s="60" t="s">
        <v>88</v>
      </c>
      <c r="H25" s="61">
        <v>0</v>
      </c>
      <c r="I25" s="61">
        <v>5</v>
      </c>
      <c r="J25" s="62">
        <v>2</v>
      </c>
      <c r="K25" s="63" t="s">
        <v>22</v>
      </c>
      <c r="L25" s="63" t="s">
        <v>23</v>
      </c>
      <c r="M25" s="49"/>
    </row>
    <row r="26" spans="1:13" x14ac:dyDescent="0.25">
      <c r="A26" s="49">
        <v>4</v>
      </c>
      <c r="B26" s="59" t="s">
        <v>172</v>
      </c>
      <c r="C26" s="59" t="s">
        <v>145</v>
      </c>
      <c r="D26" s="59" t="s">
        <v>146</v>
      </c>
      <c r="E26" s="59"/>
      <c r="F26" s="59" t="s">
        <v>111</v>
      </c>
      <c r="G26" s="60" t="s">
        <v>112</v>
      </c>
      <c r="H26" s="61">
        <v>0</v>
      </c>
      <c r="I26" s="61">
        <v>5</v>
      </c>
      <c r="J26" s="62">
        <v>2</v>
      </c>
      <c r="K26" s="63" t="s">
        <v>22</v>
      </c>
      <c r="L26" s="63" t="s">
        <v>23</v>
      </c>
      <c r="M26" s="49"/>
    </row>
    <row r="27" spans="1:13" x14ac:dyDescent="0.25">
      <c r="A27" s="49">
        <v>4</v>
      </c>
      <c r="B27" s="75" t="s">
        <v>173</v>
      </c>
      <c r="C27" s="75" t="s">
        <v>145</v>
      </c>
      <c r="D27" s="75" t="s">
        <v>146</v>
      </c>
      <c r="E27" s="75"/>
      <c r="F27" s="75" t="s">
        <v>163</v>
      </c>
      <c r="G27" s="76" t="s">
        <v>164</v>
      </c>
      <c r="H27" s="61">
        <v>0</v>
      </c>
      <c r="I27" s="61">
        <v>5</v>
      </c>
      <c r="J27" s="62">
        <v>2</v>
      </c>
      <c r="K27" s="63" t="s">
        <v>22</v>
      </c>
      <c r="L27" s="63" t="s">
        <v>23</v>
      </c>
      <c r="M27" s="49"/>
    </row>
    <row r="28" spans="1:13" x14ac:dyDescent="0.25">
      <c r="A28" s="49">
        <v>4</v>
      </c>
      <c r="B28" s="75" t="s">
        <v>174</v>
      </c>
      <c r="C28" s="75" t="s">
        <v>145</v>
      </c>
      <c r="D28" s="75" t="s">
        <v>146</v>
      </c>
      <c r="E28" s="75"/>
      <c r="F28" s="75" t="s">
        <v>166</v>
      </c>
      <c r="G28" s="76" t="s">
        <v>41</v>
      </c>
      <c r="H28" s="61">
        <v>0</v>
      </c>
      <c r="I28" s="61">
        <v>5</v>
      </c>
      <c r="J28" s="62">
        <v>2</v>
      </c>
      <c r="K28" s="63" t="s">
        <v>22</v>
      </c>
      <c r="L28" s="63" t="s">
        <v>23</v>
      </c>
      <c r="M28" s="49"/>
    </row>
    <row r="29" spans="1:13" x14ac:dyDescent="0.25">
      <c r="A29" s="38"/>
      <c r="B29" s="47"/>
      <c r="C29" s="47"/>
      <c r="D29" s="47"/>
      <c r="E29" s="39"/>
      <c r="F29" s="39"/>
      <c r="G29" s="39"/>
      <c r="H29" s="44">
        <f>SUM(H11:H28)</f>
        <v>0</v>
      </c>
      <c r="I29" s="44">
        <f>SUM(I11,I17,I23)</f>
        <v>23</v>
      </c>
      <c r="J29" s="44">
        <f>SUM(J11,J17,J23)</f>
        <v>6</v>
      </c>
      <c r="K29" s="41"/>
      <c r="L29" s="41"/>
      <c r="M29" s="39"/>
    </row>
    <row r="30" spans="1:13" ht="25.5" x14ac:dyDescent="0.25">
      <c r="A30" s="38"/>
      <c r="B30" s="39"/>
      <c r="C30" s="39"/>
      <c r="D30" s="39"/>
      <c r="E30" s="39"/>
      <c r="F30" s="39"/>
      <c r="G30" s="42" t="s">
        <v>25</v>
      </c>
      <c r="H30" s="239">
        <f>SUM(H29:I29)</f>
        <v>23</v>
      </c>
      <c r="I30" s="245"/>
      <c r="J30" s="44"/>
      <c r="K30" s="41"/>
      <c r="L30" s="41"/>
      <c r="M30" s="39"/>
    </row>
  </sheetData>
  <mergeCells count="18">
    <mergeCell ref="H30:I30"/>
    <mergeCell ref="D2:K2"/>
    <mergeCell ref="D3:K3"/>
    <mergeCell ref="J9:J10"/>
    <mergeCell ref="K9:K10"/>
    <mergeCell ref="L9:L10"/>
    <mergeCell ref="M9:M10"/>
    <mergeCell ref="L1:M1"/>
    <mergeCell ref="C2:C5"/>
    <mergeCell ref="A9:A10"/>
    <mergeCell ref="B9:B10"/>
    <mergeCell ref="C9:C10"/>
    <mergeCell ref="D9:D10"/>
    <mergeCell ref="E9:E10"/>
    <mergeCell ref="F9:F10"/>
    <mergeCell ref="G9:G10"/>
    <mergeCell ref="H9:I9"/>
    <mergeCell ref="E1:F1"/>
  </mergeCells>
  <pageMargins left="0.31496062992125984" right="0.31496062992125984" top="0.74803149606299213" bottom="0.74803149606299213" header="0.31496062992125984" footer="0.31496062992125984"/>
  <pageSetup paperSize="9" scale="6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workbookViewId="0">
      <selection activeCell="D2" sqref="D2:I2"/>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1.85546875" customWidth="1"/>
  </cols>
  <sheetData>
    <row r="1" spans="1:15" x14ac:dyDescent="0.25">
      <c r="A1" s="1"/>
      <c r="B1" s="2"/>
      <c r="C1" s="48"/>
      <c r="D1" s="50" t="s">
        <v>0</v>
      </c>
      <c r="E1" s="256" t="s">
        <v>263</v>
      </c>
      <c r="F1" s="257"/>
      <c r="G1" s="51"/>
      <c r="H1" s="3"/>
      <c r="I1" s="3"/>
      <c r="J1" s="4" t="s">
        <v>1</v>
      </c>
      <c r="K1" s="52"/>
      <c r="L1" s="2" t="s">
        <v>60</v>
      </c>
      <c r="M1" s="2"/>
      <c r="N1" s="2"/>
    </row>
    <row r="2" spans="1:15" s="10" customFormat="1" ht="15.75" customHeight="1" x14ac:dyDescent="0.25">
      <c r="A2" s="6"/>
      <c r="B2" s="2"/>
      <c r="C2" s="247"/>
      <c r="D2" s="261" t="s">
        <v>175</v>
      </c>
      <c r="E2" s="261"/>
      <c r="F2" s="261"/>
      <c r="G2" s="261"/>
      <c r="H2" s="261"/>
      <c r="I2" s="261"/>
      <c r="J2" s="85"/>
      <c r="K2" s="85"/>
      <c r="L2" s="85"/>
      <c r="M2" s="85"/>
      <c r="N2" s="85"/>
      <c r="O2" s="85"/>
    </row>
    <row r="3" spans="1:15" x14ac:dyDescent="0.25">
      <c r="A3" s="1"/>
      <c r="B3" s="2"/>
      <c r="C3" s="247"/>
      <c r="D3" s="11" t="s">
        <v>2</v>
      </c>
      <c r="E3" s="11" t="s">
        <v>3</v>
      </c>
      <c r="F3" s="12"/>
      <c r="G3" s="2"/>
      <c r="H3" s="3"/>
      <c r="I3" s="3"/>
      <c r="J3" s="13"/>
      <c r="K3" s="14"/>
      <c r="L3" s="14"/>
      <c r="M3" s="9"/>
    </row>
    <row r="4" spans="1:15" x14ac:dyDescent="0.25">
      <c r="A4" s="1"/>
      <c r="B4" s="2"/>
      <c r="C4" s="247"/>
      <c r="D4" s="11" t="s">
        <v>4</v>
      </c>
      <c r="E4" s="15">
        <v>120</v>
      </c>
      <c r="F4" s="16"/>
      <c r="G4" s="2"/>
      <c r="H4" s="3"/>
      <c r="I4" s="17"/>
      <c r="J4" s="18"/>
      <c r="K4" s="17"/>
      <c r="L4" s="19"/>
      <c r="M4" s="20" t="s">
        <v>5</v>
      </c>
    </row>
    <row r="5" spans="1:15" x14ac:dyDescent="0.25">
      <c r="A5" s="1"/>
      <c r="B5" s="2"/>
      <c r="C5" s="21"/>
      <c r="D5" s="16" t="s">
        <v>6</v>
      </c>
      <c r="E5" s="16" t="s">
        <v>256</v>
      </c>
      <c r="F5" s="16"/>
      <c r="G5" s="2"/>
      <c r="H5" s="3"/>
      <c r="I5" s="22"/>
      <c r="J5" s="18"/>
      <c r="K5" s="17" t="s">
        <v>7</v>
      </c>
      <c r="L5" s="19"/>
      <c r="M5" s="20">
        <f>SUM(H18,H26,H29,H34)</f>
        <v>126</v>
      </c>
    </row>
    <row r="6" spans="1:15" x14ac:dyDescent="0.25">
      <c r="A6" s="1"/>
      <c r="B6" s="2"/>
      <c r="C6" s="21"/>
      <c r="D6" s="23"/>
      <c r="E6" s="23"/>
      <c r="F6" s="24"/>
      <c r="G6" s="2"/>
      <c r="H6" s="3"/>
      <c r="I6" s="3"/>
      <c r="J6" s="25"/>
      <c r="K6" s="5"/>
      <c r="L6" s="25"/>
      <c r="M6" s="103"/>
    </row>
    <row r="7" spans="1:15" ht="15" customHeight="1" x14ac:dyDescent="0.25">
      <c r="A7" s="27" t="s">
        <v>26</v>
      </c>
      <c r="B7" s="28"/>
      <c r="C7" s="29"/>
      <c r="D7" s="28"/>
      <c r="E7" s="28"/>
      <c r="F7" s="28"/>
      <c r="G7" s="23"/>
      <c r="H7" s="22"/>
      <c r="I7" s="30"/>
      <c r="J7" s="31"/>
      <c r="K7" s="23"/>
      <c r="L7" s="31"/>
      <c r="M7" s="23"/>
    </row>
    <row r="8" spans="1:15" ht="44.25" customHeight="1" x14ac:dyDescent="0.25">
      <c r="A8" s="229" t="s">
        <v>8</v>
      </c>
      <c r="B8" s="230" t="s">
        <v>9</v>
      </c>
      <c r="C8" s="230" t="s">
        <v>10</v>
      </c>
      <c r="D8" s="231" t="s">
        <v>11</v>
      </c>
      <c r="E8" s="231" t="s">
        <v>12</v>
      </c>
      <c r="F8" s="231" t="s">
        <v>13</v>
      </c>
      <c r="G8" s="230" t="s">
        <v>14</v>
      </c>
      <c r="H8" s="232" t="s">
        <v>15</v>
      </c>
      <c r="I8" s="233"/>
      <c r="J8" s="234" t="s">
        <v>16</v>
      </c>
      <c r="K8" s="230" t="s">
        <v>17</v>
      </c>
      <c r="L8" s="230" t="s">
        <v>18</v>
      </c>
      <c r="M8" s="228" t="s">
        <v>19</v>
      </c>
    </row>
    <row r="9" spans="1:15" ht="26.25" customHeight="1" x14ac:dyDescent="0.25">
      <c r="A9" s="252"/>
      <c r="B9" s="253"/>
      <c r="C9" s="253"/>
      <c r="D9" s="254"/>
      <c r="E9" s="254"/>
      <c r="F9" s="254"/>
      <c r="G9" s="253"/>
      <c r="H9" s="32" t="s">
        <v>20</v>
      </c>
      <c r="I9" s="33" t="s">
        <v>21</v>
      </c>
      <c r="J9" s="255"/>
      <c r="K9" s="253"/>
      <c r="L9" s="253"/>
      <c r="M9" s="251"/>
    </row>
    <row r="10" spans="1:15" x14ac:dyDescent="0.25">
      <c r="A10" s="65">
        <v>1</v>
      </c>
      <c r="B10" s="53" t="s">
        <v>31</v>
      </c>
      <c r="C10" s="53" t="s">
        <v>32</v>
      </c>
      <c r="D10" s="53" t="s">
        <v>33</v>
      </c>
      <c r="E10" s="53"/>
      <c r="F10" s="53" t="s">
        <v>34</v>
      </c>
      <c r="G10" s="55" t="s">
        <v>35</v>
      </c>
      <c r="H10" s="56">
        <v>5</v>
      </c>
      <c r="I10" s="56">
        <v>5</v>
      </c>
      <c r="J10" s="57">
        <v>2</v>
      </c>
      <c r="K10" s="58" t="s">
        <v>22</v>
      </c>
      <c r="L10" s="58" t="s">
        <v>23</v>
      </c>
      <c r="M10" s="53" t="s">
        <v>36</v>
      </c>
    </row>
    <row r="11" spans="1:15" x14ac:dyDescent="0.25">
      <c r="A11" s="65">
        <v>1</v>
      </c>
      <c r="B11" s="53" t="s">
        <v>37</v>
      </c>
      <c r="C11" s="53" t="s">
        <v>38</v>
      </c>
      <c r="D11" s="53" t="s">
        <v>39</v>
      </c>
      <c r="E11" s="53"/>
      <c r="F11" s="53" t="s">
        <v>40</v>
      </c>
      <c r="G11" s="55" t="s">
        <v>35</v>
      </c>
      <c r="H11" s="56">
        <v>0</v>
      </c>
      <c r="I11" s="56">
        <v>9</v>
      </c>
      <c r="J11" s="57">
        <v>2</v>
      </c>
      <c r="K11" s="58" t="s">
        <v>41</v>
      </c>
      <c r="L11" s="58" t="s">
        <v>23</v>
      </c>
      <c r="M11" s="53" t="s">
        <v>42</v>
      </c>
    </row>
    <row r="12" spans="1:15" ht="28.5" x14ac:dyDescent="0.25">
      <c r="A12" s="65">
        <v>1</v>
      </c>
      <c r="B12" s="53" t="s">
        <v>52</v>
      </c>
      <c r="C12" s="53" t="s">
        <v>53</v>
      </c>
      <c r="D12" s="66" t="s">
        <v>54</v>
      </c>
      <c r="E12" s="53"/>
      <c r="F12" s="53" t="s">
        <v>55</v>
      </c>
      <c r="G12" s="55" t="s">
        <v>35</v>
      </c>
      <c r="H12" s="56">
        <v>0</v>
      </c>
      <c r="I12" s="56">
        <v>9</v>
      </c>
      <c r="J12" s="57">
        <v>2</v>
      </c>
      <c r="K12" s="58" t="s">
        <v>22</v>
      </c>
      <c r="L12" s="58" t="s">
        <v>23</v>
      </c>
      <c r="M12" s="53" t="s">
        <v>56</v>
      </c>
    </row>
    <row r="13" spans="1:15" x14ac:dyDescent="0.25">
      <c r="A13" s="65">
        <v>1</v>
      </c>
      <c r="B13" s="53" t="s">
        <v>57</v>
      </c>
      <c r="C13" s="53" t="s">
        <v>58</v>
      </c>
      <c r="D13" s="53" t="s">
        <v>59</v>
      </c>
      <c r="E13" s="53"/>
      <c r="F13" s="53" t="s">
        <v>60</v>
      </c>
      <c r="G13" s="55" t="s">
        <v>35</v>
      </c>
      <c r="H13" s="56">
        <v>0</v>
      </c>
      <c r="I13" s="56">
        <v>9</v>
      </c>
      <c r="J13" s="57">
        <v>2</v>
      </c>
      <c r="K13" s="58" t="s">
        <v>22</v>
      </c>
      <c r="L13" s="58" t="s">
        <v>23</v>
      </c>
      <c r="M13" s="53" t="s">
        <v>61</v>
      </c>
    </row>
    <row r="14" spans="1:15" ht="30.75" x14ac:dyDescent="0.25">
      <c r="A14" s="65">
        <v>1</v>
      </c>
      <c r="B14" s="53" t="s">
        <v>66</v>
      </c>
      <c r="C14" s="66" t="s">
        <v>69</v>
      </c>
      <c r="D14" s="53" t="s">
        <v>67</v>
      </c>
      <c r="E14" s="53"/>
      <c r="F14" s="69" t="s">
        <v>250</v>
      </c>
      <c r="G14" s="55" t="s">
        <v>35</v>
      </c>
      <c r="H14" s="56">
        <v>0</v>
      </c>
      <c r="I14" s="56">
        <v>9</v>
      </c>
      <c r="J14" s="57">
        <v>2</v>
      </c>
      <c r="K14" s="58" t="s">
        <v>22</v>
      </c>
      <c r="L14" s="58" t="s">
        <v>23</v>
      </c>
      <c r="M14" s="53" t="s">
        <v>68</v>
      </c>
    </row>
    <row r="15" spans="1:15" ht="28.5" x14ac:dyDescent="0.25">
      <c r="A15" s="65">
        <v>1</v>
      </c>
      <c r="B15" s="53" t="s">
        <v>74</v>
      </c>
      <c r="C15" s="53" t="s">
        <v>75</v>
      </c>
      <c r="D15" s="68" t="s">
        <v>76</v>
      </c>
      <c r="E15" s="53"/>
      <c r="F15" s="53" t="s">
        <v>77</v>
      </c>
      <c r="G15" s="55" t="s">
        <v>35</v>
      </c>
      <c r="H15" s="56">
        <v>0</v>
      </c>
      <c r="I15" s="56">
        <v>9</v>
      </c>
      <c r="J15" s="57">
        <v>2</v>
      </c>
      <c r="K15" s="58" t="s">
        <v>22</v>
      </c>
      <c r="L15" s="58" t="s">
        <v>23</v>
      </c>
      <c r="M15" s="53"/>
    </row>
    <row r="16" spans="1:15" ht="28.5" x14ac:dyDescent="0.25">
      <c r="A16" s="65">
        <v>1</v>
      </c>
      <c r="B16" s="53" t="s">
        <v>78</v>
      </c>
      <c r="C16" s="53" t="s">
        <v>79</v>
      </c>
      <c r="D16" s="53" t="s">
        <v>80</v>
      </c>
      <c r="E16" s="53"/>
      <c r="F16" s="53" t="s">
        <v>34</v>
      </c>
      <c r="G16" s="55" t="s">
        <v>35</v>
      </c>
      <c r="H16" s="56">
        <v>5</v>
      </c>
      <c r="I16" s="56">
        <v>0</v>
      </c>
      <c r="J16" s="57">
        <v>2</v>
      </c>
      <c r="K16" s="58" t="s">
        <v>24</v>
      </c>
      <c r="L16" s="58" t="s">
        <v>23</v>
      </c>
      <c r="M16" s="53"/>
    </row>
    <row r="17" spans="1:13" x14ac:dyDescent="0.25">
      <c r="A17" s="38"/>
      <c r="B17" s="39"/>
      <c r="C17" s="39"/>
      <c r="D17" s="39"/>
      <c r="E17" s="39"/>
      <c r="F17" s="39"/>
      <c r="G17" s="39"/>
      <c r="H17" s="40">
        <f>SUM(H10:H16)</f>
        <v>10</v>
      </c>
      <c r="I17" s="40">
        <f>SUM(I10:I16)</f>
        <v>50</v>
      </c>
      <c r="J17" s="40">
        <f>SUM(J10:J16)</f>
        <v>14</v>
      </c>
      <c r="K17" s="41"/>
      <c r="L17" s="41"/>
      <c r="M17" s="39"/>
    </row>
    <row r="18" spans="1:13" ht="25.5" x14ac:dyDescent="0.25">
      <c r="A18" s="38"/>
      <c r="B18" s="39"/>
      <c r="C18" s="39"/>
      <c r="D18" s="39"/>
      <c r="E18" s="39"/>
      <c r="F18" s="39"/>
      <c r="G18" s="42" t="s">
        <v>25</v>
      </c>
      <c r="H18" s="259">
        <f>SUM(H17:I17)</f>
        <v>60</v>
      </c>
      <c r="I18" s="260"/>
      <c r="J18" s="43"/>
      <c r="K18" s="41"/>
      <c r="L18" s="41"/>
      <c r="M18" s="39"/>
    </row>
    <row r="19" spans="1:13" ht="28.5" x14ac:dyDescent="0.25">
      <c r="A19" s="49">
        <v>2</v>
      </c>
      <c r="B19" s="59" t="s">
        <v>43</v>
      </c>
      <c r="C19" s="59" t="s">
        <v>44</v>
      </c>
      <c r="D19" s="59" t="s">
        <v>45</v>
      </c>
      <c r="E19" s="59"/>
      <c r="F19" s="59" t="s">
        <v>46</v>
      </c>
      <c r="G19" s="60" t="s">
        <v>35</v>
      </c>
      <c r="H19" s="61">
        <v>5</v>
      </c>
      <c r="I19" s="61">
        <v>5</v>
      </c>
      <c r="J19" s="62">
        <v>2</v>
      </c>
      <c r="K19" s="63" t="s">
        <v>24</v>
      </c>
      <c r="L19" s="63" t="s">
        <v>23</v>
      </c>
      <c r="M19" s="59" t="s">
        <v>47</v>
      </c>
    </row>
    <row r="20" spans="1:13" ht="28.5" x14ac:dyDescent="0.25">
      <c r="A20" s="49">
        <v>2</v>
      </c>
      <c r="B20" s="59" t="s">
        <v>48</v>
      </c>
      <c r="C20" s="59" t="s">
        <v>49</v>
      </c>
      <c r="D20" s="59" t="s">
        <v>50</v>
      </c>
      <c r="E20" s="59"/>
      <c r="F20" s="59" t="s">
        <v>250</v>
      </c>
      <c r="G20" s="60" t="s">
        <v>35</v>
      </c>
      <c r="H20" s="61">
        <v>0</v>
      </c>
      <c r="I20" s="61">
        <v>9</v>
      </c>
      <c r="J20" s="62">
        <v>2</v>
      </c>
      <c r="K20" s="63" t="s">
        <v>22</v>
      </c>
      <c r="L20" s="63" t="s">
        <v>23</v>
      </c>
      <c r="M20" s="59" t="s">
        <v>51</v>
      </c>
    </row>
    <row r="21" spans="1:13" ht="28.5" x14ac:dyDescent="0.25">
      <c r="A21" s="49">
        <v>2</v>
      </c>
      <c r="B21" s="59" t="s">
        <v>62</v>
      </c>
      <c r="C21" s="59" t="s">
        <v>63</v>
      </c>
      <c r="D21" s="59" t="s">
        <v>64</v>
      </c>
      <c r="E21" s="59"/>
      <c r="F21" s="59" t="s">
        <v>60</v>
      </c>
      <c r="G21" s="60" t="s">
        <v>35</v>
      </c>
      <c r="H21" s="61">
        <v>0</v>
      </c>
      <c r="I21" s="61">
        <v>5</v>
      </c>
      <c r="J21" s="62">
        <v>2</v>
      </c>
      <c r="K21" s="63" t="s">
        <v>22</v>
      </c>
      <c r="L21" s="63" t="s">
        <v>23</v>
      </c>
      <c r="M21" s="59" t="s">
        <v>65</v>
      </c>
    </row>
    <row r="22" spans="1:13" x14ac:dyDescent="0.25">
      <c r="A22" s="49">
        <v>2</v>
      </c>
      <c r="B22" s="59" t="s">
        <v>70</v>
      </c>
      <c r="C22" s="59" t="s">
        <v>71</v>
      </c>
      <c r="D22" s="67" t="s">
        <v>72</v>
      </c>
      <c r="E22" s="59"/>
      <c r="F22" s="59" t="s">
        <v>55</v>
      </c>
      <c r="G22" s="60" t="s">
        <v>35</v>
      </c>
      <c r="H22" s="61">
        <v>0</v>
      </c>
      <c r="I22" s="61">
        <v>9</v>
      </c>
      <c r="J22" s="62">
        <v>2</v>
      </c>
      <c r="K22" s="63" t="s">
        <v>22</v>
      </c>
      <c r="L22" s="63" t="s">
        <v>23</v>
      </c>
      <c r="M22" s="59" t="s">
        <v>73</v>
      </c>
    </row>
    <row r="23" spans="1:13" x14ac:dyDescent="0.25">
      <c r="A23" s="49">
        <v>2</v>
      </c>
      <c r="B23" s="59" t="s">
        <v>81</v>
      </c>
      <c r="C23" s="59" t="s">
        <v>82</v>
      </c>
      <c r="D23" s="59" t="s">
        <v>83</v>
      </c>
      <c r="E23" s="59"/>
      <c r="F23" s="59" t="s">
        <v>77</v>
      </c>
      <c r="G23" s="60" t="s">
        <v>35</v>
      </c>
      <c r="H23" s="61">
        <v>0</v>
      </c>
      <c r="I23" s="61">
        <v>9</v>
      </c>
      <c r="J23" s="62">
        <v>2</v>
      </c>
      <c r="K23" s="63" t="s">
        <v>22</v>
      </c>
      <c r="L23" s="63" t="s">
        <v>23</v>
      </c>
      <c r="M23" s="59" t="s">
        <v>84</v>
      </c>
    </row>
    <row r="24" spans="1:13" ht="28.5" x14ac:dyDescent="0.25">
      <c r="A24" s="49">
        <v>2</v>
      </c>
      <c r="B24" s="59"/>
      <c r="C24" s="59" t="s">
        <v>114</v>
      </c>
      <c r="D24" s="59" t="s">
        <v>115</v>
      </c>
      <c r="E24" s="59"/>
      <c r="F24" s="59"/>
      <c r="G24" s="60"/>
      <c r="H24" s="61">
        <v>0</v>
      </c>
      <c r="I24" s="61">
        <v>5</v>
      </c>
      <c r="J24" s="62">
        <v>2</v>
      </c>
      <c r="K24" s="63"/>
      <c r="L24" s="63" t="s">
        <v>116</v>
      </c>
      <c r="M24" s="75"/>
    </row>
    <row r="25" spans="1:13" x14ac:dyDescent="0.25">
      <c r="A25" s="38"/>
      <c r="B25" s="39"/>
      <c r="C25" s="39"/>
      <c r="D25" s="39"/>
      <c r="E25" s="39"/>
      <c r="F25" s="39"/>
      <c r="G25" s="39"/>
      <c r="H25" s="44">
        <f>SUM(H19:H24)</f>
        <v>5</v>
      </c>
      <c r="I25" s="44">
        <f>SUM(I19:I24)</f>
        <v>42</v>
      </c>
      <c r="J25" s="44">
        <f>SUM(J19:J24)</f>
        <v>12</v>
      </c>
      <c r="K25" s="41"/>
      <c r="L25" s="41"/>
      <c r="M25" s="39"/>
    </row>
    <row r="26" spans="1:13" ht="25.5" x14ac:dyDescent="0.25">
      <c r="A26" s="38"/>
      <c r="B26" s="39"/>
      <c r="C26" s="39"/>
      <c r="D26" s="39"/>
      <c r="E26" s="39"/>
      <c r="F26" s="39"/>
      <c r="G26" s="42" t="s">
        <v>25</v>
      </c>
      <c r="H26" s="259">
        <f>SUM(H25:I25)</f>
        <v>47</v>
      </c>
      <c r="I26" s="260"/>
      <c r="J26" s="44"/>
      <c r="K26" s="41"/>
      <c r="L26" s="41"/>
      <c r="M26" s="39"/>
    </row>
    <row r="27" spans="1:13" x14ac:dyDescent="0.25">
      <c r="A27" s="65">
        <v>3</v>
      </c>
      <c r="B27" s="69" t="s">
        <v>160</v>
      </c>
      <c r="C27" s="69" t="s">
        <v>113</v>
      </c>
      <c r="D27" s="69" t="s">
        <v>86</v>
      </c>
      <c r="E27" s="69"/>
      <c r="F27" s="69" t="s">
        <v>161</v>
      </c>
      <c r="G27" s="70" t="s">
        <v>88</v>
      </c>
      <c r="H27" s="71">
        <v>0</v>
      </c>
      <c r="I27" s="71">
        <v>9</v>
      </c>
      <c r="J27" s="72">
        <v>2</v>
      </c>
      <c r="K27" s="73" t="s">
        <v>22</v>
      </c>
      <c r="L27" s="73" t="s">
        <v>23</v>
      </c>
      <c r="M27" s="37"/>
    </row>
    <row r="28" spans="1:13" x14ac:dyDescent="0.25">
      <c r="A28" s="38"/>
      <c r="B28" s="46"/>
      <c r="C28" s="46"/>
      <c r="D28" s="39"/>
      <c r="E28" s="39"/>
      <c r="F28" s="39"/>
      <c r="G28" s="39"/>
      <c r="H28" s="44">
        <f>SUM(H27:H27)</f>
        <v>0</v>
      </c>
      <c r="I28" s="44">
        <f>SUM(I27:I27)</f>
        <v>9</v>
      </c>
      <c r="J28" s="44">
        <f>SUM(J27:J27)</f>
        <v>2</v>
      </c>
      <c r="K28" s="41"/>
      <c r="L28" s="41"/>
      <c r="M28" s="39"/>
    </row>
    <row r="29" spans="1:13" ht="25.5" x14ac:dyDescent="0.25">
      <c r="A29" s="38"/>
      <c r="B29" s="46"/>
      <c r="C29" s="46"/>
      <c r="D29" s="39"/>
      <c r="E29" s="39"/>
      <c r="F29" s="39"/>
      <c r="G29" s="42" t="s">
        <v>25</v>
      </c>
      <c r="H29" s="259">
        <f>SUM(H28:I28)</f>
        <v>9</v>
      </c>
      <c r="I29" s="260"/>
      <c r="J29" s="44"/>
      <c r="K29" s="41"/>
      <c r="L29" s="41"/>
      <c r="M29" s="39"/>
    </row>
    <row r="30" spans="1:13" x14ac:dyDescent="0.25">
      <c r="A30" s="49">
        <v>4</v>
      </c>
      <c r="B30" s="59" t="s">
        <v>117</v>
      </c>
      <c r="C30" s="59" t="s">
        <v>119</v>
      </c>
      <c r="D30" s="59" t="s">
        <v>118</v>
      </c>
      <c r="E30" s="59"/>
      <c r="F30" s="59" t="s">
        <v>34</v>
      </c>
      <c r="G30" s="60" t="s">
        <v>35</v>
      </c>
      <c r="H30" s="61">
        <v>0</v>
      </c>
      <c r="I30" s="61">
        <v>5</v>
      </c>
      <c r="J30" s="62">
        <v>2</v>
      </c>
      <c r="K30" s="63" t="s">
        <v>41</v>
      </c>
      <c r="L30" s="63" t="s">
        <v>23</v>
      </c>
      <c r="M30" s="49"/>
    </row>
    <row r="31" spans="1:13" ht="28.5" x14ac:dyDescent="0.25">
      <c r="A31" s="49">
        <v>4</v>
      </c>
      <c r="B31" s="59" t="s">
        <v>176</v>
      </c>
      <c r="C31" s="59" t="s">
        <v>133</v>
      </c>
      <c r="D31" s="59" t="s">
        <v>124</v>
      </c>
      <c r="E31" s="59"/>
      <c r="F31" s="59" t="s">
        <v>161</v>
      </c>
      <c r="G31" s="60" t="s">
        <v>88</v>
      </c>
      <c r="H31" s="61">
        <v>0</v>
      </c>
      <c r="I31" s="61">
        <v>5</v>
      </c>
      <c r="J31" s="62">
        <v>2</v>
      </c>
      <c r="K31" s="63" t="s">
        <v>41</v>
      </c>
      <c r="L31" s="63" t="s">
        <v>23</v>
      </c>
      <c r="M31" s="49"/>
    </row>
    <row r="32" spans="1:13" x14ac:dyDescent="0.25">
      <c r="A32" s="49">
        <v>4</v>
      </c>
      <c r="B32" s="59" t="s">
        <v>351</v>
      </c>
      <c r="C32" s="59" t="s">
        <v>121</v>
      </c>
      <c r="D32" s="59" t="s">
        <v>122</v>
      </c>
      <c r="E32" s="59"/>
      <c r="F32" s="59" t="s">
        <v>60</v>
      </c>
      <c r="G32" s="60" t="s">
        <v>35</v>
      </c>
      <c r="H32" s="61"/>
      <c r="I32" s="61"/>
      <c r="J32" s="62">
        <v>10</v>
      </c>
      <c r="K32" s="63" t="s">
        <v>22</v>
      </c>
      <c r="L32" s="63" t="s">
        <v>23</v>
      </c>
      <c r="M32" s="49"/>
    </row>
    <row r="33" spans="1:13" x14ac:dyDescent="0.25">
      <c r="A33" s="38"/>
      <c r="B33" s="47"/>
      <c r="C33" s="47"/>
      <c r="D33" s="47"/>
      <c r="E33" s="39"/>
      <c r="F33" s="39"/>
      <c r="G33" s="39"/>
      <c r="H33" s="44">
        <f>SUM(H30:H32)</f>
        <v>0</v>
      </c>
      <c r="I33" s="44">
        <f>SUM(I30:I32)</f>
        <v>10</v>
      </c>
      <c r="J33" s="44">
        <f>SUM(J30:J32)</f>
        <v>14</v>
      </c>
      <c r="K33" s="41"/>
      <c r="L33" s="41"/>
      <c r="M33" s="39"/>
    </row>
    <row r="34" spans="1:13" ht="25.5" x14ac:dyDescent="0.25">
      <c r="A34" s="38"/>
      <c r="B34" s="39"/>
      <c r="C34" s="39"/>
      <c r="D34" s="39"/>
      <c r="E34" s="39"/>
      <c r="F34" s="39"/>
      <c r="G34" s="42" t="s">
        <v>25</v>
      </c>
      <c r="H34" s="239">
        <f>SUM(H33:I33)</f>
        <v>10</v>
      </c>
      <c r="I34" s="245"/>
      <c r="J34" s="44"/>
      <c r="K34" s="41"/>
      <c r="L34" s="41"/>
      <c r="M34" s="39"/>
    </row>
  </sheetData>
  <mergeCells count="19">
    <mergeCell ref="M8:M9"/>
    <mergeCell ref="H18:I18"/>
    <mergeCell ref="H26:I26"/>
    <mergeCell ref="E8:E9"/>
    <mergeCell ref="F8:F9"/>
    <mergeCell ref="G8:G9"/>
    <mergeCell ref="H8:I8"/>
    <mergeCell ref="H29:I29"/>
    <mergeCell ref="H34:I34"/>
    <mergeCell ref="J8:J9"/>
    <mergeCell ref="K8:K9"/>
    <mergeCell ref="L8:L9"/>
    <mergeCell ref="E1:F1"/>
    <mergeCell ref="C2:C4"/>
    <mergeCell ref="A8:A9"/>
    <mergeCell ref="B8:B9"/>
    <mergeCell ref="C8:C9"/>
    <mergeCell ref="D8:D9"/>
    <mergeCell ref="D2:I2"/>
  </mergeCells>
  <pageMargins left="0.31496062992125984" right="0.31496062992125984" top="0.74803149606299213" bottom="0.74803149606299213" header="0.31496062992125984" footer="0.31496062992125984"/>
  <pageSetup paperSize="9" scale="6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7"/>
  <sheetViews>
    <sheetView topLeftCell="A10" workbookViewId="0">
      <selection activeCell="D2" sqref="D2:L2"/>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1.85546875" customWidth="1"/>
  </cols>
  <sheetData>
    <row r="1" spans="1:14" x14ac:dyDescent="0.25">
      <c r="A1" s="1"/>
      <c r="B1" s="2"/>
      <c r="C1" s="48"/>
      <c r="D1" s="50" t="s">
        <v>0</v>
      </c>
      <c r="E1" s="256" t="s">
        <v>263</v>
      </c>
      <c r="F1" s="257"/>
      <c r="G1" s="51"/>
      <c r="H1" s="3"/>
      <c r="I1" s="3"/>
      <c r="J1" s="4" t="s">
        <v>1</v>
      </c>
      <c r="K1" s="52"/>
      <c r="L1" s="2" t="s">
        <v>136</v>
      </c>
      <c r="M1" s="2"/>
      <c r="N1" s="2"/>
    </row>
    <row r="2" spans="1:14" s="10" customFormat="1" x14ac:dyDescent="0.25">
      <c r="A2" s="6"/>
      <c r="B2" s="2"/>
      <c r="C2" s="247"/>
      <c r="D2" s="268" t="s">
        <v>236</v>
      </c>
      <c r="E2" s="268"/>
      <c r="F2" s="268"/>
      <c r="G2" s="268"/>
      <c r="H2" s="268"/>
      <c r="I2" s="268"/>
      <c r="J2" s="268"/>
      <c r="K2" s="268"/>
      <c r="L2" s="268"/>
      <c r="M2" s="9"/>
    </row>
    <row r="3" spans="1:14" s="10" customFormat="1" x14ac:dyDescent="0.25">
      <c r="A3" s="6"/>
      <c r="B3" s="2"/>
      <c r="C3" s="247"/>
      <c r="D3" s="88" t="s">
        <v>237</v>
      </c>
      <c r="E3" s="7"/>
      <c r="F3" s="8"/>
      <c r="G3" s="107"/>
      <c r="H3" s="108"/>
      <c r="I3" s="108"/>
      <c r="J3" s="108"/>
      <c r="K3" s="108"/>
      <c r="L3" s="108"/>
      <c r="M3" s="9"/>
    </row>
    <row r="4" spans="1:14" x14ac:dyDescent="0.25">
      <c r="A4" s="1"/>
      <c r="B4" s="2"/>
      <c r="C4" s="247"/>
      <c r="D4" s="11" t="s">
        <v>2</v>
      </c>
      <c r="E4" s="11" t="s">
        <v>3</v>
      </c>
      <c r="F4" s="12"/>
      <c r="G4" s="2"/>
      <c r="H4" s="3"/>
      <c r="I4" s="3"/>
      <c r="J4" s="13"/>
      <c r="K4" s="14"/>
      <c r="L4" s="14"/>
      <c r="M4" s="9"/>
    </row>
    <row r="5" spans="1:14" x14ac:dyDescent="0.25">
      <c r="A5" s="1"/>
      <c r="B5" s="2"/>
      <c r="C5" s="247"/>
      <c r="D5" s="11" t="s">
        <v>4</v>
      </c>
      <c r="E5" s="15">
        <v>120</v>
      </c>
      <c r="F5" s="16"/>
      <c r="G5" s="2"/>
      <c r="H5" s="3"/>
      <c r="I5" s="17"/>
      <c r="J5" s="18"/>
      <c r="K5" s="17"/>
      <c r="L5" s="19"/>
      <c r="M5" s="20" t="s">
        <v>5</v>
      </c>
    </row>
    <row r="6" spans="1:14" x14ac:dyDescent="0.25">
      <c r="A6" s="1"/>
      <c r="B6" s="2"/>
      <c r="C6" s="21"/>
      <c r="D6" s="16" t="s">
        <v>6</v>
      </c>
      <c r="E6" s="16" t="s">
        <v>257</v>
      </c>
      <c r="F6" s="16"/>
      <c r="G6" s="2"/>
      <c r="H6" s="3"/>
      <c r="I6" s="22"/>
      <c r="J6" s="18"/>
      <c r="K6" s="17" t="s">
        <v>7</v>
      </c>
      <c r="L6" s="19"/>
      <c r="M6" s="20">
        <f>SUM(H19,H28,H31,H37)</f>
        <v>144</v>
      </c>
    </row>
    <row r="7" spans="1:14" ht="24" x14ac:dyDescent="0.25">
      <c r="A7" s="1"/>
      <c r="B7" s="2"/>
      <c r="C7" s="21"/>
      <c r="D7" s="23"/>
      <c r="E7" s="23"/>
      <c r="F7" s="24"/>
      <c r="G7" s="2"/>
      <c r="H7" s="3"/>
      <c r="I7" s="3"/>
      <c r="J7" s="25"/>
      <c r="K7" s="5"/>
      <c r="L7" s="25"/>
      <c r="M7" s="103" t="s">
        <v>255</v>
      </c>
    </row>
    <row r="8" spans="1:14" ht="15" customHeight="1" x14ac:dyDescent="0.25">
      <c r="A8" s="27" t="s">
        <v>26</v>
      </c>
      <c r="B8" s="28"/>
      <c r="C8" s="29"/>
      <c r="D8" s="28"/>
      <c r="E8" s="28"/>
      <c r="F8" s="28"/>
      <c r="G8" s="23"/>
      <c r="H8" s="22"/>
      <c r="I8" s="30"/>
      <c r="J8" s="31"/>
      <c r="K8" s="23"/>
      <c r="L8" s="31"/>
      <c r="M8" s="23"/>
    </row>
    <row r="9" spans="1:14" ht="44.25" customHeight="1" x14ac:dyDescent="0.25">
      <c r="A9" s="229" t="s">
        <v>8</v>
      </c>
      <c r="B9" s="230" t="s">
        <v>9</v>
      </c>
      <c r="C9" s="230" t="s">
        <v>10</v>
      </c>
      <c r="D9" s="231" t="s">
        <v>11</v>
      </c>
      <c r="E9" s="231" t="s">
        <v>12</v>
      </c>
      <c r="F9" s="231" t="s">
        <v>13</v>
      </c>
      <c r="G9" s="230" t="s">
        <v>14</v>
      </c>
      <c r="H9" s="232" t="s">
        <v>15</v>
      </c>
      <c r="I9" s="233"/>
      <c r="J9" s="234" t="s">
        <v>16</v>
      </c>
      <c r="K9" s="230" t="s">
        <v>17</v>
      </c>
      <c r="L9" s="230" t="s">
        <v>18</v>
      </c>
      <c r="M9" s="228" t="s">
        <v>19</v>
      </c>
    </row>
    <row r="10" spans="1:14" ht="26.25" customHeight="1" x14ac:dyDescent="0.25">
      <c r="A10" s="252"/>
      <c r="B10" s="253"/>
      <c r="C10" s="253"/>
      <c r="D10" s="254"/>
      <c r="E10" s="254"/>
      <c r="F10" s="254"/>
      <c r="G10" s="253"/>
      <c r="H10" s="32" t="s">
        <v>20</v>
      </c>
      <c r="I10" s="33" t="s">
        <v>21</v>
      </c>
      <c r="J10" s="255"/>
      <c r="K10" s="253"/>
      <c r="L10" s="253"/>
      <c r="M10" s="251"/>
    </row>
    <row r="11" spans="1:14" x14ac:dyDescent="0.25">
      <c r="A11" s="34">
        <v>1</v>
      </c>
      <c r="B11" s="53" t="s">
        <v>31</v>
      </c>
      <c r="C11" s="53" t="s">
        <v>32</v>
      </c>
      <c r="D11" s="53" t="s">
        <v>33</v>
      </c>
      <c r="E11" s="53"/>
      <c r="F11" s="53" t="s">
        <v>34</v>
      </c>
      <c r="G11" s="55" t="s">
        <v>35</v>
      </c>
      <c r="H11" s="56">
        <v>5</v>
      </c>
      <c r="I11" s="56">
        <v>5</v>
      </c>
      <c r="J11" s="57">
        <v>2</v>
      </c>
      <c r="K11" s="58" t="s">
        <v>22</v>
      </c>
      <c r="L11" s="58" t="s">
        <v>23</v>
      </c>
      <c r="M11" s="53" t="s">
        <v>36</v>
      </c>
    </row>
    <row r="12" spans="1:14" x14ac:dyDescent="0.25">
      <c r="A12" s="34">
        <v>1</v>
      </c>
      <c r="B12" s="53" t="s">
        <v>37</v>
      </c>
      <c r="C12" s="53" t="s">
        <v>38</v>
      </c>
      <c r="D12" s="53" t="s">
        <v>39</v>
      </c>
      <c r="E12" s="53"/>
      <c r="F12" s="53" t="s">
        <v>40</v>
      </c>
      <c r="G12" s="55" t="s">
        <v>35</v>
      </c>
      <c r="H12" s="56">
        <v>0</v>
      </c>
      <c r="I12" s="56">
        <v>9</v>
      </c>
      <c r="J12" s="57">
        <v>2</v>
      </c>
      <c r="K12" s="58" t="s">
        <v>41</v>
      </c>
      <c r="L12" s="58" t="s">
        <v>23</v>
      </c>
      <c r="M12" s="53" t="s">
        <v>42</v>
      </c>
    </row>
    <row r="13" spans="1:14" ht="28.5" x14ac:dyDescent="0.25">
      <c r="A13" s="34">
        <v>1</v>
      </c>
      <c r="B13" s="53" t="s">
        <v>52</v>
      </c>
      <c r="C13" s="53" t="s">
        <v>53</v>
      </c>
      <c r="D13" s="66" t="s">
        <v>54</v>
      </c>
      <c r="E13" s="53"/>
      <c r="F13" s="53" t="s">
        <v>55</v>
      </c>
      <c r="G13" s="55" t="s">
        <v>35</v>
      </c>
      <c r="H13" s="56">
        <v>0</v>
      </c>
      <c r="I13" s="56">
        <v>9</v>
      </c>
      <c r="J13" s="57">
        <v>2</v>
      </c>
      <c r="K13" s="58" t="s">
        <v>22</v>
      </c>
      <c r="L13" s="58" t="s">
        <v>23</v>
      </c>
      <c r="M13" s="53" t="s">
        <v>56</v>
      </c>
    </row>
    <row r="14" spans="1:14" x14ac:dyDescent="0.25">
      <c r="A14" s="34">
        <v>1</v>
      </c>
      <c r="B14" s="53" t="s">
        <v>57</v>
      </c>
      <c r="C14" s="53" t="s">
        <v>58</v>
      </c>
      <c r="D14" s="53" t="s">
        <v>59</v>
      </c>
      <c r="E14" s="53"/>
      <c r="F14" s="53" t="s">
        <v>60</v>
      </c>
      <c r="G14" s="55" t="s">
        <v>35</v>
      </c>
      <c r="H14" s="56">
        <v>0</v>
      </c>
      <c r="I14" s="56">
        <v>9</v>
      </c>
      <c r="J14" s="57">
        <v>2</v>
      </c>
      <c r="K14" s="58" t="s">
        <v>22</v>
      </c>
      <c r="L14" s="58" t="s">
        <v>23</v>
      </c>
      <c r="M14" s="53" t="s">
        <v>61</v>
      </c>
    </row>
    <row r="15" spans="1:14" ht="30.75" x14ac:dyDescent="0.25">
      <c r="A15" s="34">
        <v>1</v>
      </c>
      <c r="B15" s="53" t="s">
        <v>66</v>
      </c>
      <c r="C15" s="66" t="s">
        <v>69</v>
      </c>
      <c r="D15" s="53" t="s">
        <v>67</v>
      </c>
      <c r="E15" s="53"/>
      <c r="F15" s="69" t="s">
        <v>250</v>
      </c>
      <c r="G15" s="55" t="s">
        <v>35</v>
      </c>
      <c r="H15" s="56">
        <v>0</v>
      </c>
      <c r="I15" s="56">
        <v>9</v>
      </c>
      <c r="J15" s="57">
        <v>2</v>
      </c>
      <c r="K15" s="58" t="s">
        <v>22</v>
      </c>
      <c r="L15" s="58" t="s">
        <v>23</v>
      </c>
      <c r="M15" s="53" t="s">
        <v>68</v>
      </c>
    </row>
    <row r="16" spans="1:14" ht="28.5" x14ac:dyDescent="0.25">
      <c r="A16" s="34">
        <v>1</v>
      </c>
      <c r="B16" s="53" t="s">
        <v>74</v>
      </c>
      <c r="C16" s="53" t="s">
        <v>75</v>
      </c>
      <c r="D16" s="68" t="s">
        <v>76</v>
      </c>
      <c r="E16" s="53"/>
      <c r="F16" s="53" t="s">
        <v>77</v>
      </c>
      <c r="G16" s="55" t="s">
        <v>35</v>
      </c>
      <c r="H16" s="56">
        <v>0</v>
      </c>
      <c r="I16" s="56">
        <v>9</v>
      </c>
      <c r="J16" s="57">
        <v>2</v>
      </c>
      <c r="K16" s="58" t="s">
        <v>22</v>
      </c>
      <c r="L16" s="58" t="s">
        <v>23</v>
      </c>
      <c r="M16" s="53"/>
    </row>
    <row r="17" spans="1:13" ht="28.5" x14ac:dyDescent="0.25">
      <c r="A17" s="34">
        <v>1</v>
      </c>
      <c r="B17" s="53" t="s">
        <v>78</v>
      </c>
      <c r="C17" s="53" t="s">
        <v>79</v>
      </c>
      <c r="D17" s="53" t="s">
        <v>80</v>
      </c>
      <c r="E17" s="53"/>
      <c r="F17" s="53" t="s">
        <v>34</v>
      </c>
      <c r="G17" s="55" t="s">
        <v>35</v>
      </c>
      <c r="H17" s="56">
        <v>5</v>
      </c>
      <c r="I17" s="56">
        <v>0</v>
      </c>
      <c r="J17" s="57">
        <v>2</v>
      </c>
      <c r="K17" s="58" t="s">
        <v>24</v>
      </c>
      <c r="L17" s="58" t="s">
        <v>23</v>
      </c>
      <c r="M17" s="53"/>
    </row>
    <row r="18" spans="1:13" x14ac:dyDescent="0.25">
      <c r="A18" s="38"/>
      <c r="B18" s="39"/>
      <c r="C18" s="39"/>
      <c r="D18" s="39"/>
      <c r="E18" s="39"/>
      <c r="F18" s="39"/>
      <c r="G18" s="39"/>
      <c r="H18" s="40">
        <f>SUM(H11:H17)</f>
        <v>10</v>
      </c>
      <c r="I18" s="40">
        <f>SUM(I11:I17)</f>
        <v>50</v>
      </c>
      <c r="J18" s="40">
        <f>SUM(J11:J17)</f>
        <v>14</v>
      </c>
      <c r="K18" s="41"/>
      <c r="L18" s="41"/>
      <c r="M18" s="39"/>
    </row>
    <row r="19" spans="1:13" ht="25.5" x14ac:dyDescent="0.25">
      <c r="A19" s="38"/>
      <c r="B19" s="39"/>
      <c r="C19" s="39"/>
      <c r="D19" s="39"/>
      <c r="E19" s="39"/>
      <c r="F19" s="39"/>
      <c r="G19" s="42" t="s">
        <v>25</v>
      </c>
      <c r="H19" s="259">
        <f>SUM(H18:I18)</f>
        <v>60</v>
      </c>
      <c r="I19" s="260"/>
      <c r="J19" s="43"/>
      <c r="K19" s="41"/>
      <c r="L19" s="41"/>
      <c r="M19" s="39"/>
    </row>
    <row r="20" spans="1:13" ht="28.5" x14ac:dyDescent="0.25">
      <c r="A20" s="49">
        <v>2</v>
      </c>
      <c r="B20" s="59" t="s">
        <v>43</v>
      </c>
      <c r="C20" s="59" t="s">
        <v>44</v>
      </c>
      <c r="D20" s="59" t="s">
        <v>45</v>
      </c>
      <c r="E20" s="59"/>
      <c r="F20" s="59" t="s">
        <v>46</v>
      </c>
      <c r="G20" s="60" t="s">
        <v>35</v>
      </c>
      <c r="H20" s="61">
        <v>5</v>
      </c>
      <c r="I20" s="61">
        <v>5</v>
      </c>
      <c r="J20" s="62">
        <v>2</v>
      </c>
      <c r="K20" s="63" t="s">
        <v>24</v>
      </c>
      <c r="L20" s="63" t="s">
        <v>23</v>
      </c>
      <c r="M20" s="59" t="s">
        <v>47</v>
      </c>
    </row>
    <row r="21" spans="1:13" ht="28.5" x14ac:dyDescent="0.25">
      <c r="A21" s="49">
        <v>2</v>
      </c>
      <c r="B21" s="59" t="s">
        <v>48</v>
      </c>
      <c r="C21" s="59" t="s">
        <v>49</v>
      </c>
      <c r="D21" s="59" t="s">
        <v>50</v>
      </c>
      <c r="E21" s="59"/>
      <c r="F21" s="59" t="s">
        <v>250</v>
      </c>
      <c r="G21" s="60" t="s">
        <v>35</v>
      </c>
      <c r="H21" s="61">
        <v>0</v>
      </c>
      <c r="I21" s="61">
        <v>9</v>
      </c>
      <c r="J21" s="62">
        <v>2</v>
      </c>
      <c r="K21" s="63" t="s">
        <v>22</v>
      </c>
      <c r="L21" s="63" t="s">
        <v>23</v>
      </c>
      <c r="M21" s="59" t="s">
        <v>51</v>
      </c>
    </row>
    <row r="22" spans="1:13" ht="28.5" x14ac:dyDescent="0.25">
      <c r="A22" s="49">
        <v>2</v>
      </c>
      <c r="B22" s="59" t="s">
        <v>62</v>
      </c>
      <c r="C22" s="59" t="s">
        <v>63</v>
      </c>
      <c r="D22" s="59" t="s">
        <v>64</v>
      </c>
      <c r="E22" s="59"/>
      <c r="F22" s="59" t="s">
        <v>60</v>
      </c>
      <c r="G22" s="60" t="s">
        <v>35</v>
      </c>
      <c r="H22" s="61">
        <v>0</v>
      </c>
      <c r="I22" s="61">
        <v>5</v>
      </c>
      <c r="J22" s="62">
        <v>2</v>
      </c>
      <c r="K22" s="63" t="s">
        <v>22</v>
      </c>
      <c r="L22" s="63" t="s">
        <v>23</v>
      </c>
      <c r="M22" s="59" t="s">
        <v>65</v>
      </c>
    </row>
    <row r="23" spans="1:13" x14ac:dyDescent="0.25">
      <c r="A23" s="49">
        <v>2</v>
      </c>
      <c r="B23" s="59" t="s">
        <v>70</v>
      </c>
      <c r="C23" s="59" t="s">
        <v>71</v>
      </c>
      <c r="D23" s="67" t="s">
        <v>72</v>
      </c>
      <c r="E23" s="59"/>
      <c r="F23" s="59" t="s">
        <v>55</v>
      </c>
      <c r="G23" s="60" t="s">
        <v>35</v>
      </c>
      <c r="H23" s="61">
        <v>0</v>
      </c>
      <c r="I23" s="61">
        <v>9</v>
      </c>
      <c r="J23" s="62">
        <v>2</v>
      </c>
      <c r="K23" s="63" t="s">
        <v>22</v>
      </c>
      <c r="L23" s="63" t="s">
        <v>23</v>
      </c>
      <c r="M23" s="59" t="s">
        <v>73</v>
      </c>
    </row>
    <row r="24" spans="1:13" x14ac:dyDescent="0.25">
      <c r="A24" s="49">
        <v>2</v>
      </c>
      <c r="B24" s="59" t="s">
        <v>81</v>
      </c>
      <c r="C24" s="59" t="s">
        <v>82</v>
      </c>
      <c r="D24" s="59" t="s">
        <v>83</v>
      </c>
      <c r="E24" s="59"/>
      <c r="F24" s="59" t="s">
        <v>77</v>
      </c>
      <c r="G24" s="60" t="s">
        <v>35</v>
      </c>
      <c r="H24" s="61">
        <v>0</v>
      </c>
      <c r="I24" s="61">
        <v>9</v>
      </c>
      <c r="J24" s="62">
        <v>2</v>
      </c>
      <c r="K24" s="63" t="s">
        <v>22</v>
      </c>
      <c r="L24" s="63" t="s">
        <v>23</v>
      </c>
      <c r="M24" s="59" t="s">
        <v>84</v>
      </c>
    </row>
    <row r="25" spans="1:13" ht="28.5" x14ac:dyDescent="0.25">
      <c r="A25" s="49">
        <v>2</v>
      </c>
      <c r="B25" s="59" t="s">
        <v>181</v>
      </c>
      <c r="C25" s="59" t="s">
        <v>182</v>
      </c>
      <c r="D25" s="59" t="s">
        <v>183</v>
      </c>
      <c r="E25" s="59"/>
      <c r="F25" s="59" t="s">
        <v>46</v>
      </c>
      <c r="G25" s="60" t="s">
        <v>35</v>
      </c>
      <c r="H25" s="61">
        <v>0</v>
      </c>
      <c r="I25" s="61">
        <v>9</v>
      </c>
      <c r="J25" s="62">
        <v>2</v>
      </c>
      <c r="K25" s="63" t="s">
        <v>41</v>
      </c>
      <c r="L25" s="63" t="s">
        <v>23</v>
      </c>
      <c r="M25" s="49"/>
    </row>
    <row r="26" spans="1:13" ht="28.5" x14ac:dyDescent="0.25">
      <c r="A26" s="49">
        <v>2</v>
      </c>
      <c r="B26" s="59" t="s">
        <v>187</v>
      </c>
      <c r="C26" s="59" t="s">
        <v>188</v>
      </c>
      <c r="D26" s="59" t="s">
        <v>189</v>
      </c>
      <c r="E26" s="59" t="s">
        <v>181</v>
      </c>
      <c r="F26" s="59" t="s">
        <v>40</v>
      </c>
      <c r="G26" s="60" t="s">
        <v>35</v>
      </c>
      <c r="H26" s="61">
        <v>0</v>
      </c>
      <c r="I26" s="61">
        <v>9</v>
      </c>
      <c r="J26" s="62">
        <v>2</v>
      </c>
      <c r="K26" s="63" t="s">
        <v>41</v>
      </c>
      <c r="L26" s="63" t="s">
        <v>23</v>
      </c>
      <c r="M26" s="49"/>
    </row>
    <row r="27" spans="1:13" x14ac:dyDescent="0.25">
      <c r="A27" s="38"/>
      <c r="B27" s="39"/>
      <c r="C27" s="39"/>
      <c r="D27" s="39"/>
      <c r="E27" s="39"/>
      <c r="F27" s="39"/>
      <c r="G27" s="39"/>
      <c r="H27" s="44">
        <f>SUM(H20:H26)</f>
        <v>5</v>
      </c>
      <c r="I27" s="44">
        <f>SUM(I20:I26)</f>
        <v>55</v>
      </c>
      <c r="J27" s="44">
        <f>SUM(J20:J26)</f>
        <v>14</v>
      </c>
      <c r="K27" s="41"/>
      <c r="L27" s="41"/>
      <c r="M27" s="39"/>
    </row>
    <row r="28" spans="1:13" ht="25.5" x14ac:dyDescent="0.25">
      <c r="A28" s="38"/>
      <c r="B28" s="39"/>
      <c r="C28" s="39"/>
      <c r="D28" s="39"/>
      <c r="E28" s="39"/>
      <c r="F28" s="39"/>
      <c r="G28" s="42" t="s">
        <v>25</v>
      </c>
      <c r="H28" s="259">
        <f>SUM(H27:I27)</f>
        <v>60</v>
      </c>
      <c r="I28" s="260"/>
      <c r="J28" s="44"/>
      <c r="K28" s="41"/>
      <c r="L28" s="41"/>
      <c r="M28" s="39"/>
    </row>
    <row r="29" spans="1:13" x14ac:dyDescent="0.25">
      <c r="A29" s="65">
        <v>3</v>
      </c>
      <c r="B29" s="69" t="s">
        <v>160</v>
      </c>
      <c r="C29" s="69" t="s">
        <v>113</v>
      </c>
      <c r="D29" s="69" t="s">
        <v>86</v>
      </c>
      <c r="E29" s="69"/>
      <c r="F29" s="69" t="s">
        <v>161</v>
      </c>
      <c r="G29" s="70" t="s">
        <v>88</v>
      </c>
      <c r="H29" s="71">
        <v>0</v>
      </c>
      <c r="I29" s="71">
        <v>9</v>
      </c>
      <c r="J29" s="72">
        <v>2</v>
      </c>
      <c r="K29" s="73" t="s">
        <v>22</v>
      </c>
      <c r="L29" s="73" t="s">
        <v>23</v>
      </c>
      <c r="M29" s="37"/>
    </row>
    <row r="30" spans="1:13" x14ac:dyDescent="0.25">
      <c r="A30" s="38"/>
      <c r="B30" s="46"/>
      <c r="C30" s="46"/>
      <c r="D30" s="39"/>
      <c r="E30" s="39"/>
      <c r="F30" s="39"/>
      <c r="G30" s="39"/>
      <c r="H30" s="44">
        <f>SUM(H29:H29)</f>
        <v>0</v>
      </c>
      <c r="I30" s="44">
        <f>SUM(I29:I29)</f>
        <v>9</v>
      </c>
      <c r="J30" s="44">
        <f>SUM(J29:J29)</f>
        <v>2</v>
      </c>
      <c r="K30" s="41"/>
      <c r="L30" s="41"/>
      <c r="M30" s="39"/>
    </row>
    <row r="31" spans="1:13" ht="25.5" x14ac:dyDescent="0.25">
      <c r="A31" s="38"/>
      <c r="B31" s="46"/>
      <c r="C31" s="46"/>
      <c r="D31" s="39"/>
      <c r="E31" s="39"/>
      <c r="F31" s="39"/>
      <c r="G31" s="42" t="s">
        <v>25</v>
      </c>
      <c r="H31" s="259">
        <f>SUM(H30:I30)</f>
        <v>9</v>
      </c>
      <c r="I31" s="260"/>
      <c r="J31" s="44"/>
      <c r="K31" s="41"/>
      <c r="L31" s="41"/>
      <c r="M31" s="39"/>
    </row>
    <row r="32" spans="1:13" ht="28.5" x14ac:dyDescent="0.25">
      <c r="A32" s="49">
        <v>4</v>
      </c>
      <c r="B32" s="49"/>
      <c r="C32" s="59" t="s">
        <v>114</v>
      </c>
      <c r="D32" s="59" t="s">
        <v>115</v>
      </c>
      <c r="E32" s="59"/>
      <c r="F32" s="59"/>
      <c r="G32" s="60"/>
      <c r="H32" s="61">
        <v>0</v>
      </c>
      <c r="I32" s="61">
        <v>5</v>
      </c>
      <c r="J32" s="62">
        <v>2</v>
      </c>
      <c r="K32" s="63"/>
      <c r="L32" s="63" t="s">
        <v>116</v>
      </c>
      <c r="M32" s="49"/>
    </row>
    <row r="33" spans="1:13" x14ac:dyDescent="0.25">
      <c r="A33" s="49">
        <v>4</v>
      </c>
      <c r="B33" s="59" t="s">
        <v>120</v>
      </c>
      <c r="C33" s="59" t="s">
        <v>121</v>
      </c>
      <c r="D33" s="59" t="s">
        <v>122</v>
      </c>
      <c r="E33" s="59"/>
      <c r="F33" s="59" t="s">
        <v>60</v>
      </c>
      <c r="G33" s="60" t="s">
        <v>35</v>
      </c>
      <c r="H33" s="61"/>
      <c r="I33" s="61"/>
      <c r="J33" s="62">
        <v>20</v>
      </c>
      <c r="K33" s="63" t="s">
        <v>22</v>
      </c>
      <c r="L33" s="63" t="s">
        <v>23</v>
      </c>
      <c r="M33" s="49"/>
    </row>
    <row r="34" spans="1:13" x14ac:dyDescent="0.25">
      <c r="A34" s="49">
        <v>4</v>
      </c>
      <c r="B34" s="59" t="s">
        <v>117</v>
      </c>
      <c r="C34" s="59" t="s">
        <v>119</v>
      </c>
      <c r="D34" s="59" t="s">
        <v>118</v>
      </c>
      <c r="E34" s="59"/>
      <c r="F34" s="59" t="s">
        <v>34</v>
      </c>
      <c r="G34" s="60" t="s">
        <v>35</v>
      </c>
      <c r="H34" s="61">
        <v>0</v>
      </c>
      <c r="I34" s="61">
        <v>5</v>
      </c>
      <c r="J34" s="62">
        <v>2</v>
      </c>
      <c r="K34" s="63" t="s">
        <v>41</v>
      </c>
      <c r="L34" s="63" t="s">
        <v>23</v>
      </c>
      <c r="M34" s="49"/>
    </row>
    <row r="35" spans="1:13" ht="28.5" x14ac:dyDescent="0.25">
      <c r="A35" s="49">
        <v>4</v>
      </c>
      <c r="B35" s="59" t="s">
        <v>176</v>
      </c>
      <c r="C35" s="59" t="s">
        <v>133</v>
      </c>
      <c r="D35" s="59" t="s">
        <v>124</v>
      </c>
      <c r="E35" s="59"/>
      <c r="F35" s="59" t="s">
        <v>161</v>
      </c>
      <c r="G35" s="60" t="s">
        <v>88</v>
      </c>
      <c r="H35" s="61">
        <v>0</v>
      </c>
      <c r="I35" s="61">
        <v>5</v>
      </c>
      <c r="J35" s="62">
        <v>2</v>
      </c>
      <c r="K35" s="63" t="s">
        <v>41</v>
      </c>
      <c r="L35" s="63" t="s">
        <v>23</v>
      </c>
      <c r="M35" s="49"/>
    </row>
    <row r="36" spans="1:13" x14ac:dyDescent="0.25">
      <c r="A36" s="38"/>
      <c r="B36" s="47"/>
      <c r="C36" s="47"/>
      <c r="D36" s="47"/>
      <c r="E36" s="39"/>
      <c r="F36" s="39"/>
      <c r="G36" s="39"/>
      <c r="H36" s="44">
        <f>SUM(H32:H35)</f>
        <v>0</v>
      </c>
      <c r="I36" s="44">
        <f>SUM(I32:I35)</f>
        <v>15</v>
      </c>
      <c r="J36" s="44">
        <f>SUM(J32:J35)</f>
        <v>26</v>
      </c>
      <c r="K36" s="41"/>
      <c r="L36" s="41"/>
      <c r="M36" s="39"/>
    </row>
    <row r="37" spans="1:13" ht="25.5" x14ac:dyDescent="0.25">
      <c r="A37" s="38"/>
      <c r="B37" s="39"/>
      <c r="C37" s="39"/>
      <c r="D37" s="39"/>
      <c r="E37" s="39"/>
      <c r="F37" s="39"/>
      <c r="G37" s="42" t="s">
        <v>25</v>
      </c>
      <c r="H37" s="239">
        <f>SUM(H36:I36)</f>
        <v>15</v>
      </c>
      <c r="I37" s="245"/>
      <c r="J37" s="44"/>
      <c r="K37" s="41"/>
      <c r="L37" s="41"/>
      <c r="M37" s="39"/>
    </row>
  </sheetData>
  <mergeCells count="19">
    <mergeCell ref="H31:I31"/>
    <mergeCell ref="H37:I37"/>
    <mergeCell ref="J9:J10"/>
    <mergeCell ref="K9:K10"/>
    <mergeCell ref="L9:L10"/>
    <mergeCell ref="M9:M10"/>
    <mergeCell ref="H19:I19"/>
    <mergeCell ref="H28:I28"/>
    <mergeCell ref="C2:C5"/>
    <mergeCell ref="F9:F10"/>
    <mergeCell ref="G9:G10"/>
    <mergeCell ref="H9:I9"/>
    <mergeCell ref="D2:L2"/>
    <mergeCell ref="E1:F1"/>
    <mergeCell ref="A9:A10"/>
    <mergeCell ref="B9:B10"/>
    <mergeCell ref="C9:C10"/>
    <mergeCell ref="D9:D10"/>
    <mergeCell ref="E9:E10"/>
  </mergeCells>
  <pageMargins left="0.31496062992125984" right="0.31496062992125984"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16</vt:i4>
      </vt:variant>
    </vt:vector>
  </HeadingPairs>
  <TitlesOfParts>
    <vt:vector size="16" baseType="lpstr">
      <vt:lpstr>10 féléves</vt:lpstr>
      <vt:lpstr>BA_BSc után 2 szak 6 félév</vt:lpstr>
      <vt:lpstr>BA_BSC+minor után kétszakos 4 f</vt:lpstr>
      <vt:lpstr>BA BSc után 1 szak 2 félév</vt:lpstr>
      <vt:lpstr>Részben megf.BA BSc után 1sz 3f</vt:lpstr>
      <vt:lpstr>Újabb tanári 1 szak 3 félév</vt:lpstr>
      <vt:lpstr>Újabb tanári 1 szak 4 f (Z is)</vt:lpstr>
      <vt:lpstr>BA BSC utáni Z 4félév</vt:lpstr>
      <vt:lpstr>Megh. MSc utáni Z 4f</vt:lpstr>
      <vt:lpstr>Megf. tanári utáni Z 2 félév</vt:lpstr>
      <vt:lpstr>Megf. tanár tanító utáni Z 6 f</vt:lpstr>
      <vt:lpstr>MA MSC tanári 2 félév Z</vt:lpstr>
      <vt:lpstr>MA MSc utáni tanár 2 félév</vt:lpstr>
      <vt:lpstr>Nem tanári MSc mérnökt_közgt.</vt:lpstr>
      <vt:lpstr>Szakmai 3 félév</vt:lpstr>
      <vt:lpstr>Szakmai 2 félév</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2023-09-11T14:02:54Z</cp:lastPrinted>
  <dcterms:created xsi:type="dcterms:W3CDTF">2023-08-15T07:33:54Z</dcterms:created>
  <dcterms:modified xsi:type="dcterms:W3CDTF">2024-04-16T09:50:47Z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