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Alap\"/>
    </mc:Choice>
  </mc:AlternateContent>
  <bookViews>
    <workbookView xWindow="0" yWindow="0" windowWidth="25200" windowHeight="11988"/>
  </bookViews>
  <sheets>
    <sheet name="6 féléves" sheetId="1" r:id="rId1"/>
  </sheets>
  <definedNames>
    <definedName name="_xlnm._FilterDatabase" localSheetId="0" hidden="1">'6 féléves'!$A$8:$N$102</definedName>
    <definedName name="_xlnm.Print_Titles" localSheetId="0">'6 féléves'!$7:$8</definedName>
    <definedName name="_xlnm.Print_Area" localSheetId="0">'6 féléves'!$A$1:$N$102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4" i="1" l="1"/>
  <c r="J94" i="1"/>
  <c r="K94" i="1"/>
  <c r="H94" i="1"/>
  <c r="I77" i="1"/>
  <c r="J77" i="1"/>
  <c r="K77" i="1"/>
  <c r="H77" i="1"/>
  <c r="I60" i="1"/>
  <c r="J60" i="1"/>
  <c r="K60" i="1"/>
  <c r="H60" i="1"/>
  <c r="I52" i="1"/>
  <c r="J52" i="1"/>
  <c r="K52" i="1"/>
  <c r="H52" i="1"/>
  <c r="I47" i="1"/>
  <c r="J47" i="1"/>
  <c r="K47" i="1"/>
  <c r="H47" i="1"/>
  <c r="I41" i="1"/>
  <c r="J41" i="1"/>
  <c r="K41" i="1"/>
  <c r="H41" i="1"/>
  <c r="I30" i="1"/>
  <c r="J30" i="1"/>
  <c r="K30" i="1"/>
  <c r="H30" i="1"/>
  <c r="I19" i="1"/>
  <c r="J19" i="1"/>
  <c r="K19" i="1"/>
  <c r="H19" i="1"/>
  <c r="H20" i="1" l="1"/>
  <c r="H31" i="1"/>
  <c r="H42" i="1"/>
  <c r="H53" i="1"/>
  <c r="H61" i="1"/>
  <c r="H78" i="1"/>
  <c r="H95" i="1"/>
  <c r="H48" i="1"/>
  <c r="M4" i="1" l="1"/>
  <c r="J42" i="1" l="1"/>
  <c r="J53" i="1" l="1"/>
  <c r="J48" i="1"/>
  <c r="J61" i="1" l="1"/>
  <c r="J31" i="1"/>
  <c r="J20" i="1"/>
  <c r="N4" i="1" s="1"/>
</calcChain>
</file>

<file path=xl/sharedStrings.xml><?xml version="1.0" encoding="utf-8"?>
<sst xmlns="http://schemas.openxmlformats.org/spreadsheetml/2006/main" count="642" uniqueCount="275">
  <si>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</si>
  <si>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</si>
  <si>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</si>
  <si>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</si>
  <si>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</si>
  <si>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</si>
  <si>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</si>
  <si>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</si>
  <si>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</si>
  <si>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</si>
  <si>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</si>
  <si>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</si>
  <si>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</si>
  <si>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</si>
  <si>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</si>
  <si>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</si>
  <si>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</si>
  <si>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</si>
  <si>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</si>
  <si>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</si>
  <si>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</si>
  <si>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</si>
  <si>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BAI0002</t>
  </si>
  <si>
    <t>Környezet és ember</t>
  </si>
  <si>
    <t>Environment and Human</t>
  </si>
  <si>
    <t>Dr. Kiss Ferenc</t>
  </si>
  <si>
    <t>KOI</t>
  </si>
  <si>
    <t>BAI0019</t>
  </si>
  <si>
    <t>Filozófiatörténet</t>
  </si>
  <si>
    <t>History of Philosophy</t>
  </si>
  <si>
    <t>Dr. Csobó Péter György</t>
  </si>
  <si>
    <t>TFI</t>
  </si>
  <si>
    <t>BAI0062</t>
  </si>
  <si>
    <t>BAI0042</t>
  </si>
  <si>
    <t>A társadalomismeret alapjai</t>
  </si>
  <si>
    <t>Basics of Social Studies</t>
  </si>
  <si>
    <t>Dr. Torkos Katalin</t>
  </si>
  <si>
    <t>AHI</t>
  </si>
  <si>
    <t>BKS1101</t>
  </si>
  <si>
    <t>Jogi alapok</t>
  </si>
  <si>
    <t>Basic Law</t>
  </si>
  <si>
    <t>Dr. Nagy Andrea</t>
  </si>
  <si>
    <t>GTI</t>
  </si>
  <si>
    <t>BKS2226</t>
  </si>
  <si>
    <t>BAI0127</t>
  </si>
  <si>
    <t>Kommunikációs készségfejlesztés</t>
  </si>
  <si>
    <t>Development of Communicational Skills</t>
  </si>
  <si>
    <t>BKS1103</t>
  </si>
  <si>
    <t>Művelődésfilozófia</t>
  </si>
  <si>
    <t>Civilisation Philosophy</t>
  </si>
  <si>
    <t>BKS1104</t>
  </si>
  <si>
    <t>Művelődéstörténet I.</t>
  </si>
  <si>
    <t>Culture History I.</t>
  </si>
  <si>
    <t>Dr. Drabancz Mihály Róbert</t>
  </si>
  <si>
    <t>BAI0006</t>
  </si>
  <si>
    <t>A pszichológia fő területei</t>
  </si>
  <si>
    <t>The Main Fields of Psychology</t>
  </si>
  <si>
    <t>BAI0045</t>
  </si>
  <si>
    <t>Kulturális intézmények rendszere</t>
  </si>
  <si>
    <t>Structure of Cultural Institutions</t>
  </si>
  <si>
    <t>BAI0001</t>
  </si>
  <si>
    <t>Digitális alkalmazások</t>
  </si>
  <si>
    <t>Digital Applications</t>
  </si>
  <si>
    <t>Tanyiné dr. Kocsis Anikó</t>
  </si>
  <si>
    <t>MII</t>
  </si>
  <si>
    <t>BAI0159</t>
  </si>
  <si>
    <t>Társadalomtudományi kutatások módszertana</t>
  </si>
  <si>
    <t>Research Methods of Social History</t>
  </si>
  <si>
    <t>Barabásné dr. Kárpáti Dóra</t>
  </si>
  <si>
    <t>BKS1206</t>
  </si>
  <si>
    <t>Művelődéstörténet II.</t>
  </si>
  <si>
    <t>Culture History II.</t>
  </si>
  <si>
    <t>BKS1211</t>
  </si>
  <si>
    <t>Current Issues of Cultural Research</t>
  </si>
  <si>
    <t xml:space="preserve">GTI </t>
  </si>
  <si>
    <t>BAI0044</t>
  </si>
  <si>
    <t>A kultúra jogi szabályozása</t>
  </si>
  <si>
    <t>Law of Culture</t>
  </si>
  <si>
    <t>BKS1208</t>
  </si>
  <si>
    <t>Szociálpszichológia</t>
  </si>
  <si>
    <t>Social Psychology</t>
  </si>
  <si>
    <t>Vassné dr. Figula Erika Éva</t>
  </si>
  <si>
    <t>BKS1209</t>
  </si>
  <si>
    <t>Közösségfejlesztés I.</t>
  </si>
  <si>
    <t>Community Developement I.</t>
  </si>
  <si>
    <t>BAI0133</t>
  </si>
  <si>
    <t>Pénzügyi ismeretek</t>
  </si>
  <si>
    <t>Basics of Financial</t>
  </si>
  <si>
    <t>BKS1210</t>
  </si>
  <si>
    <t>Szakmai gyakorlat I.</t>
  </si>
  <si>
    <t>Professional Practice I.</t>
  </si>
  <si>
    <t>BKS1111</t>
  </si>
  <si>
    <t>Társadalomtörténet</t>
  </si>
  <si>
    <t>History of the Society</t>
  </si>
  <si>
    <t>BKS1112</t>
  </si>
  <si>
    <t>Közösségfejlesztés II.</t>
  </si>
  <si>
    <t>Community Developement II.</t>
  </si>
  <si>
    <t>BKS1113</t>
  </si>
  <si>
    <t>Lokális társadalomismeret</t>
  </si>
  <si>
    <t>Local Knowledge Society</t>
  </si>
  <si>
    <t>BAI0046</t>
  </si>
  <si>
    <t>Kultúraközvetítés elmélete</t>
  </si>
  <si>
    <t>Theority of Culture Mediate</t>
  </si>
  <si>
    <t>BKS1102</t>
  </si>
  <si>
    <t>Mikro- és makroökonómia</t>
  </si>
  <si>
    <t>Micro- and macroeconomics</t>
  </si>
  <si>
    <t>Vargáné dr. Bosnyák Ildikó</t>
  </si>
  <si>
    <t>BKS1114</t>
  </si>
  <si>
    <t>Felnőttképzés szervezése</t>
  </si>
  <si>
    <t>Organisations of Adult Edication</t>
  </si>
  <si>
    <t>BKS2227</t>
  </si>
  <si>
    <t>BKS1115</t>
  </si>
  <si>
    <t>Politológia</t>
  </si>
  <si>
    <t>Politology</t>
  </si>
  <si>
    <t>BKS1116</t>
  </si>
  <si>
    <t>Szakmai gyakorlat II.</t>
  </si>
  <si>
    <t>Professional Practice II.</t>
  </si>
  <si>
    <t>BKS1217</t>
  </si>
  <si>
    <t>Oktatási és képzési rendszerek</t>
  </si>
  <si>
    <t>Structure of Education and Training</t>
  </si>
  <si>
    <t>BAI0058</t>
  </si>
  <si>
    <t>BKS1219</t>
  </si>
  <si>
    <t>Career Planning</t>
  </si>
  <si>
    <t>Dr. Hollósi Hajnalka Zsuzsanna</t>
  </si>
  <si>
    <t>BAI0029</t>
  </si>
  <si>
    <t>Menedzsment</t>
  </si>
  <si>
    <t>Management</t>
  </si>
  <si>
    <t>Kósáné dr. Bilanics Ágnes</t>
  </si>
  <si>
    <t>BKS1121</t>
  </si>
  <si>
    <t>Európai Unió és az oktatáspolitika</t>
  </si>
  <si>
    <t>Europeanen Union and Education Policy</t>
  </si>
  <si>
    <t>Dr. Márton Sára Katalin</t>
  </si>
  <si>
    <t>BKS1120</t>
  </si>
  <si>
    <t>Ifjúságszociológia</t>
  </si>
  <si>
    <t>Sociology of Youth</t>
  </si>
  <si>
    <t>BKS1221</t>
  </si>
  <si>
    <t>Anyanyelvi ismeretek</t>
  </si>
  <si>
    <t>Knowledge of Native</t>
  </si>
  <si>
    <t>NYI</t>
  </si>
  <si>
    <t>BKS1222</t>
  </si>
  <si>
    <t>Társadalmi kommunikáció</t>
  </si>
  <si>
    <t>Social Communication</t>
  </si>
  <si>
    <t>BKS1223</t>
  </si>
  <si>
    <t>Nonprofit szervezetek jogi kérdései</t>
  </si>
  <si>
    <t>Law of Nonprofit Organizations</t>
  </si>
  <si>
    <t>BKS1224</t>
  </si>
  <si>
    <t>Demográfia</t>
  </si>
  <si>
    <t>Demography</t>
  </si>
  <si>
    <t>BKS1225</t>
  </si>
  <si>
    <t>Szakdolgozat</t>
  </si>
  <si>
    <t>Thesis</t>
  </si>
  <si>
    <t>Humánfejlesztés szakirány</t>
  </si>
  <si>
    <t>BKH2201</t>
  </si>
  <si>
    <t>Munkaerőpiaci ismeretek</t>
  </si>
  <si>
    <t>Studies in Labour Market</t>
  </si>
  <si>
    <t>BAI0130</t>
  </si>
  <si>
    <t>Nevelés- és oktatásszociológia</t>
  </si>
  <si>
    <t>Sociology of Education</t>
  </si>
  <si>
    <t>BKH2203</t>
  </si>
  <si>
    <t>Korszerű tanulási, tanítási és oktatási módszerek a felnőttképzésben</t>
  </si>
  <si>
    <t>Modern Learning, Teaching Methods in the Adult Education</t>
  </si>
  <si>
    <t>BKH2204</t>
  </si>
  <si>
    <t>Szervezeti magatartás</t>
  </si>
  <si>
    <t>Organisational Behaviour</t>
  </si>
  <si>
    <t>BKH2205</t>
  </si>
  <si>
    <t>Marketingkommunikáció</t>
  </si>
  <si>
    <t>Marketing Communication</t>
  </si>
  <si>
    <t>Dr. Magyar Zoltán</t>
  </si>
  <si>
    <t>BKH2106</t>
  </si>
  <si>
    <t>A felnőttképzés jogi szabályozása</t>
  </si>
  <si>
    <t>Law of Adult Education</t>
  </si>
  <si>
    <t>BKH2109</t>
  </si>
  <si>
    <t>New Researches in Educational Science</t>
  </si>
  <si>
    <t>BAI0048</t>
  </si>
  <si>
    <t>Rendezvényszervezés</t>
  </si>
  <si>
    <t>Program Organization</t>
  </si>
  <si>
    <t>BKH2110</t>
  </si>
  <si>
    <t>Felnőttnevelési alapok</t>
  </si>
  <si>
    <t>Basics of Adult Education</t>
  </si>
  <si>
    <t>BKH2108</t>
  </si>
  <si>
    <t>Szakmai gyakorlat III.</t>
  </si>
  <si>
    <t>Professional Practice III.</t>
  </si>
  <si>
    <t>BKH2209</t>
  </si>
  <si>
    <t>Az Európai Unió felnőttképzési politikája</t>
  </si>
  <si>
    <t>Adult Education Policy of the European Union</t>
  </si>
  <si>
    <t>BKH2210</t>
  </si>
  <si>
    <t>Informatika és ügyvitelszervezés</t>
  </si>
  <si>
    <t>Informatics and Administrative Theory</t>
  </si>
  <si>
    <t>BKS2228</t>
  </si>
  <si>
    <t>BKH2211</t>
  </si>
  <si>
    <t>E-learning</t>
  </si>
  <si>
    <t>BKS2230</t>
  </si>
  <si>
    <t>Közösségi szolgáltatások tervezése</t>
  </si>
  <si>
    <t>Community Service Planning</t>
  </si>
  <si>
    <t xml:space="preserve">Kulturális közösségszervezés </t>
  </si>
  <si>
    <t>Jogi alapok (német)</t>
  </si>
  <si>
    <t>Basic Law (German)</t>
  </si>
  <si>
    <t>Felnőttképzés szervezése (német)</t>
  </si>
  <si>
    <t>Organisation of Adult Education (German)</t>
  </si>
  <si>
    <t>BAI0053</t>
  </si>
  <si>
    <t>Pályázatírás nyelve (angol)</t>
  </si>
  <si>
    <t>BAI0038</t>
  </si>
  <si>
    <t>Philosophie (német)</t>
  </si>
  <si>
    <t>BAI0126</t>
  </si>
  <si>
    <t>Kisebbségszociológia</t>
  </si>
  <si>
    <t xml:space="preserve">Sociology of Minorities </t>
  </si>
  <si>
    <t>BAI0047</t>
  </si>
  <si>
    <t>Helyi médiarendszerek</t>
  </si>
  <si>
    <t>Structure of Local Media</t>
  </si>
  <si>
    <t>BKK2202</t>
  </si>
  <si>
    <t>Helytörténet</t>
  </si>
  <si>
    <t>Local History</t>
  </si>
  <si>
    <t>BKK2203</t>
  </si>
  <si>
    <t>Animációelmélet</t>
  </si>
  <si>
    <t>Theory of Animations</t>
  </si>
  <si>
    <t>BAI0017</t>
  </si>
  <si>
    <t>Etika</t>
  </si>
  <si>
    <t>Ethics</t>
  </si>
  <si>
    <t>BAI0063</t>
  </si>
  <si>
    <t>BKK2104</t>
  </si>
  <si>
    <t>Közgyűjteményi ismeretek</t>
  </si>
  <si>
    <t>Public Collection Knowledge</t>
  </si>
  <si>
    <t>BKK2105</t>
  </si>
  <si>
    <t>Néprajz</t>
  </si>
  <si>
    <t>Ethnography</t>
  </si>
  <si>
    <t>Dr. Ratkó Lujza</t>
  </si>
  <si>
    <t>ZEI</t>
  </si>
  <si>
    <t>BKK2106</t>
  </si>
  <si>
    <t>Közösségszervezés története</t>
  </si>
  <si>
    <t>History of Community Organization</t>
  </si>
  <si>
    <t>BAI0031</t>
  </si>
  <si>
    <t>Marketing</t>
  </si>
  <si>
    <t>BAI0057</t>
  </si>
  <si>
    <t>BKK2107</t>
  </si>
  <si>
    <t>BKK2208</t>
  </si>
  <si>
    <t>Kulturális rendezvényszervezés</t>
  </si>
  <si>
    <t>Culture Organisation</t>
  </si>
  <si>
    <t>BAI0032</t>
  </si>
  <si>
    <t>PR ismeretek</t>
  </si>
  <si>
    <t>Basics of PR</t>
  </si>
  <si>
    <t>BKK2209</t>
  </si>
  <si>
    <t>Érdekérvényesítés</t>
  </si>
  <si>
    <t>Interest Enforcement</t>
  </si>
  <si>
    <t>/Human Developer</t>
  </si>
  <si>
    <t>/Cultural Community Coordinator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</si>
  <si>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</si>
  <si>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</si>
  <si>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Fucskó Mónika</t>
  </si>
  <si>
    <t>Specializáció(k)/Szakirány(ok): Humánfejlesztés, Kulturális közösségszervezés</t>
  </si>
  <si>
    <t>Specialisation(s): Human Developer, Cultural Community Coordinator</t>
  </si>
  <si>
    <t>2019 szeptemberétől/from September 2019</t>
  </si>
  <si>
    <t>*</t>
  </si>
  <si>
    <t>A kultúrakutatás aktuális kérdései</t>
  </si>
  <si>
    <t>Életpályatervezés</t>
  </si>
  <si>
    <t>Új kutatások a neveléstudományban</t>
  </si>
  <si>
    <t>Szak megnevezése: Közösségszervezés alapképzési szak</t>
  </si>
  <si>
    <t>Name of the programme: Community Coordination BA</t>
  </si>
  <si>
    <t>Szakfelelős/Programme coordinator: Dr. Drabancz Mihály Róbert</t>
  </si>
  <si>
    <t>Dr. Nagy Zsuzsanna</t>
  </si>
  <si>
    <t>Dr. Takács Tamara</t>
  </si>
  <si>
    <t>Dr. Margitics Ferenc</t>
  </si>
  <si>
    <t>Oroszné Ilcsik Bernadett</t>
  </si>
  <si>
    <t>Kiss Anita</t>
  </si>
  <si>
    <t>Dr. Sebestyén Krisztina</t>
  </si>
  <si>
    <t>Dr. Vincze Tamás András</t>
  </si>
  <si>
    <t>Sipos Lívia Gizella</t>
  </si>
  <si>
    <t>Nyilas Orsolya Mária</t>
  </si>
  <si>
    <t>Európai trendek a nevelésben (angol)</t>
  </si>
  <si>
    <t>European Trends in Pedagogy (English)</t>
  </si>
  <si>
    <t>Konczné Nagy Zsuzsanna Julianna</t>
  </si>
  <si>
    <t>Philosophy (German)</t>
  </si>
  <si>
    <t>Project Proposals and Implemention (English)</t>
  </si>
  <si>
    <t>Irodai kommunikáció (angol)</t>
  </si>
  <si>
    <t>Communication in the Office (English)</t>
  </si>
  <si>
    <t>Dr. Jánvári Miriam Ivett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</si>
</sst>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trike/>
      <sz val="9"/>
      <color indexed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sz val="9"/>
      <name val="Arial"/>
      <family val="2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7" fillId="9" borderId="0" applyNumberFormat="0" applyBorder="0" applyAlignment="0" applyProtection="0"/>
  </cellStyleXfs>
  <cellXfs count="17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vertical="center" wrapText="1"/>
    </xf>
    <xf numFmtId="1" fontId="10" fillId="8" borderId="5" xfId="0" applyNumberFormat="1" applyFont="1" applyFill="1" applyBorder="1" applyAlignment="1">
      <alignment horizontal="center" vertical="center" wrapText="1"/>
    </xf>
    <xf numFmtId="1" fontId="11" fillId="8" borderId="5" xfId="0" applyNumberFormat="1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1" fontId="11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0" fillId="0" borderId="0" xfId="0" applyFill="1"/>
    <xf numFmtId="1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1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10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1" fontId="10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1" fontId="4" fillId="3" borderId="1" xfId="0" applyNumberFormat="1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" fontId="4" fillId="8" borderId="5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" fontId="10" fillId="8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vertical="center"/>
    </xf>
    <xf numFmtId="1" fontId="11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vertical="center" wrapText="1"/>
    </xf>
    <xf numFmtId="1" fontId="10" fillId="11" borderId="4" xfId="0" applyNumberFormat="1" applyFont="1" applyFill="1" applyBorder="1" applyAlignment="1">
      <alignment vertical="center" wrapText="1"/>
    </xf>
    <xf numFmtId="1" fontId="13" fillId="11" borderId="1" xfId="0" applyNumberFormat="1" applyFont="1" applyFill="1" applyBorder="1" applyAlignment="1">
      <alignment horizontal="center" vertical="center" wrapText="1"/>
    </xf>
    <xf numFmtId="1" fontId="11" fillId="11" borderId="4" xfId="0" applyNumberFormat="1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10" fillId="10" borderId="16" xfId="0" applyFont="1" applyFill="1" applyBorder="1" applyAlignment="1">
      <alignment vertical="center" wrapText="1"/>
    </xf>
    <xf numFmtId="0" fontId="10" fillId="10" borderId="4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1" fontId="13" fillId="10" borderId="12" xfId="0" applyNumberFormat="1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1" fontId="13" fillId="10" borderId="1" xfId="0" applyNumberFormat="1" applyFont="1" applyFill="1" applyBorder="1" applyAlignment="1">
      <alignment horizontal="center" vertical="center" wrapText="1"/>
    </xf>
    <xf numFmtId="1" fontId="11" fillId="10" borderId="4" xfId="0" applyNumberFormat="1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vertical="center" wrapText="1" shrinkToFit="1"/>
    </xf>
    <xf numFmtId="1" fontId="20" fillId="0" borderId="0" xfId="0" applyNumberFormat="1" applyFont="1" applyFill="1" applyBorder="1" applyAlignment="1">
      <alignment horizontal="left" vertical="center"/>
    </xf>
    <xf numFmtId="0" fontId="10" fillId="0" borderId="17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1" fontId="7" fillId="11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21" fillId="0" borderId="0" xfId="0" applyFont="1"/>
    <xf numFmtId="0" fontId="8" fillId="5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" fontId="13" fillId="11" borderId="12" xfId="0" applyNumberFormat="1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1" fontId="13" fillId="2" borderId="12" xfId="0" applyNumberFormat="1" applyFont="1" applyFill="1" applyBorder="1" applyAlignment="1">
      <alignment horizontal="center" vertical="center" wrapText="1"/>
    </xf>
    <xf numFmtId="1" fontId="13" fillId="2" borderId="13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" fontId="8" fillId="4" borderId="10" xfId="0" applyNumberFormat="1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Semlege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4</xdr:row>
      <xdr:rowOff>111161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view="pageBreakPreview" topLeftCell="A76" zoomScale="85" zoomScaleNormal="100" zoomScaleSheetLayoutView="85" workbookViewId="0">
      <selection activeCell="F60" sqref="F60"/>
    </sheetView>
  </sheetViews>
  <sheetFormatPr defaultRowHeight="15.6" x14ac:dyDescent="0.3"/>
  <cols>
    <col min="1" max="1" width="9" style="2" customWidth="1"/>
    <col min="2" max="2" width="12.44140625" style="4" customWidth="1"/>
    <col min="3" max="3" width="48.88671875" style="10" customWidth="1"/>
    <col min="4" max="4" width="33.44140625" style="4" customWidth="1"/>
    <col min="5" max="5" width="12" style="4" customWidth="1"/>
    <col min="6" max="6" width="31.5546875" style="4" customWidth="1"/>
    <col min="7" max="7" width="11.44140625" style="4" customWidth="1"/>
    <col min="8" max="8" width="8.88671875" style="11" customWidth="1"/>
    <col min="9" max="9" width="9.33203125" style="11" customWidth="1"/>
    <col min="10" max="10" width="13.109375" style="11" customWidth="1"/>
    <col min="11" max="11" width="7" style="12" customWidth="1"/>
    <col min="12" max="12" width="11" style="13" customWidth="1"/>
    <col min="13" max="13" width="9.33203125" style="13" customWidth="1"/>
    <col min="14" max="14" width="16" style="4" customWidth="1"/>
    <col min="15" max="15" width="8.88671875" style="159"/>
  </cols>
  <sheetData>
    <row r="1" spans="1:16" x14ac:dyDescent="0.3">
      <c r="B1" s="1"/>
      <c r="C1" s="26"/>
      <c r="D1" s="17" t="s">
        <v>255</v>
      </c>
      <c r="E1" s="17"/>
      <c r="F1" s="17"/>
      <c r="G1" s="1"/>
      <c r="H1" s="5"/>
      <c r="I1" s="158" t="s">
        <v>257</v>
      </c>
      <c r="K1" s="6"/>
      <c r="M1" s="3"/>
      <c r="N1" s="7"/>
    </row>
    <row r="2" spans="1:16" x14ac:dyDescent="0.3">
      <c r="B2" s="1"/>
      <c r="C2" s="57"/>
      <c r="D2" s="17" t="s">
        <v>256</v>
      </c>
      <c r="E2" s="17"/>
      <c r="F2" s="17"/>
      <c r="G2" s="1"/>
      <c r="H2" s="5"/>
      <c r="I2" s="5"/>
      <c r="J2" s="5"/>
      <c r="K2" s="6"/>
      <c r="L2" s="18"/>
      <c r="M2" s="22"/>
      <c r="N2" s="23"/>
    </row>
    <row r="3" spans="1:16" x14ac:dyDescent="0.3">
      <c r="B3" s="1"/>
      <c r="C3" s="25"/>
      <c r="D3" s="21" t="s">
        <v>248</v>
      </c>
      <c r="E3" s="21"/>
      <c r="F3" s="21"/>
      <c r="G3" s="1"/>
      <c r="H3" s="5"/>
      <c r="I3" s="5"/>
      <c r="J3" s="5"/>
      <c r="L3" s="3"/>
      <c r="M3" s="3"/>
      <c r="N3" s="7"/>
    </row>
    <row r="4" spans="1:16" x14ac:dyDescent="0.3">
      <c r="B4" s="1"/>
      <c r="C4" s="27"/>
      <c r="D4" s="21" t="s">
        <v>249</v>
      </c>
      <c r="E4" s="21"/>
      <c r="F4" s="21"/>
      <c r="G4" s="1"/>
      <c r="H4" s="5"/>
      <c r="I4" s="24" t="s">
        <v>18</v>
      </c>
      <c r="L4" s="24"/>
      <c r="M4" s="22">
        <f>SUM(H20,H31,H42,H48,H53,H61,H78)</f>
        <v>1596</v>
      </c>
      <c r="N4" s="22">
        <f>SUM(J20,J31,J42,J48,J53,J61,J78)</f>
        <v>240</v>
      </c>
      <c r="P4" s="22"/>
    </row>
    <row r="5" spans="1:16" x14ac:dyDescent="0.3">
      <c r="B5" s="1"/>
      <c r="C5" s="25"/>
      <c r="D5" s="157"/>
      <c r="E5" s="157"/>
      <c r="F5" s="157"/>
      <c r="G5" s="1"/>
      <c r="H5" s="5"/>
      <c r="I5" s="5"/>
      <c r="J5" s="5"/>
      <c r="L5" s="5"/>
      <c r="M5" s="12"/>
      <c r="N5" s="7"/>
    </row>
    <row r="6" spans="1:16" ht="18" customHeight="1" x14ac:dyDescent="0.3">
      <c r="A6" s="8" t="s">
        <v>250</v>
      </c>
      <c r="B6" s="9"/>
      <c r="D6" s="9"/>
      <c r="E6" s="9"/>
      <c r="J6" s="19"/>
      <c r="K6" s="9"/>
      <c r="L6" s="4"/>
      <c r="M6" s="9"/>
    </row>
    <row r="7" spans="1:16" ht="65.25" customHeight="1" x14ac:dyDescent="0.3">
      <c r="A7" s="170" t="s">
        <v>19</v>
      </c>
      <c r="B7" s="162" t="s">
        <v>15</v>
      </c>
      <c r="C7" s="162" t="s">
        <v>14</v>
      </c>
      <c r="D7" s="162" t="s">
        <v>12</v>
      </c>
      <c r="E7" s="162" t="s">
        <v>6</v>
      </c>
      <c r="F7" s="162" t="s">
        <v>13</v>
      </c>
      <c r="G7" s="162" t="s">
        <v>7</v>
      </c>
      <c r="H7" s="172" t="s">
        <v>8</v>
      </c>
      <c r="I7" s="173"/>
      <c r="J7" s="174" t="s">
        <v>16</v>
      </c>
      <c r="K7" s="174" t="s">
        <v>9</v>
      </c>
      <c r="L7" s="162" t="s">
        <v>10</v>
      </c>
      <c r="M7" s="162" t="s">
        <v>11</v>
      </c>
      <c r="N7" s="160" t="s">
        <v>17</v>
      </c>
    </row>
    <row r="8" spans="1:16" ht="37.5" customHeight="1" x14ac:dyDescent="0.3">
      <c r="A8" s="171"/>
      <c r="B8" s="164"/>
      <c r="C8" s="164"/>
      <c r="D8" s="163"/>
      <c r="E8" s="164"/>
      <c r="F8" s="163"/>
      <c r="G8" s="164"/>
      <c r="H8" s="20" t="s">
        <v>20</v>
      </c>
      <c r="I8" s="58" t="s">
        <v>21</v>
      </c>
      <c r="J8" s="175"/>
      <c r="K8" s="175"/>
      <c r="L8" s="164"/>
      <c r="M8" s="164"/>
      <c r="N8" s="161"/>
    </row>
    <row r="9" spans="1:16" x14ac:dyDescent="0.3">
      <c r="A9" s="59">
        <v>1</v>
      </c>
      <c r="B9" s="60" t="s">
        <v>22</v>
      </c>
      <c r="C9" s="61" t="s">
        <v>23</v>
      </c>
      <c r="D9" s="61" t="s">
        <v>24</v>
      </c>
      <c r="E9" s="61"/>
      <c r="F9" s="61" t="s">
        <v>25</v>
      </c>
      <c r="G9" s="62" t="s">
        <v>26</v>
      </c>
      <c r="H9" s="59">
        <v>1</v>
      </c>
      <c r="I9" s="59">
        <v>0</v>
      </c>
      <c r="J9" s="59"/>
      <c r="K9" s="63">
        <v>2</v>
      </c>
      <c r="L9" s="64" t="s">
        <v>0</v>
      </c>
      <c r="M9" s="64" t="s">
        <v>1</v>
      </c>
      <c r="N9" s="65"/>
      <c r="O9" s="159" t="s">
        <v>251</v>
      </c>
    </row>
    <row r="10" spans="1:16" x14ac:dyDescent="0.3">
      <c r="A10" s="59">
        <v>1</v>
      </c>
      <c r="B10" s="60" t="s">
        <v>27</v>
      </c>
      <c r="C10" s="61" t="s">
        <v>28</v>
      </c>
      <c r="D10" s="61" t="s">
        <v>29</v>
      </c>
      <c r="E10" s="61"/>
      <c r="F10" s="61" t="s">
        <v>30</v>
      </c>
      <c r="G10" s="62" t="s">
        <v>31</v>
      </c>
      <c r="H10" s="59">
        <v>2</v>
      </c>
      <c r="I10" s="59">
        <v>0</v>
      </c>
      <c r="J10" s="59"/>
      <c r="K10" s="63">
        <v>3</v>
      </c>
      <c r="L10" s="64" t="s">
        <v>0</v>
      </c>
      <c r="M10" s="64" t="s">
        <v>1</v>
      </c>
      <c r="N10" s="61" t="s">
        <v>32</v>
      </c>
      <c r="O10" s="159" t="s">
        <v>251</v>
      </c>
    </row>
    <row r="11" spans="1:16" x14ac:dyDescent="0.3">
      <c r="A11" s="59">
        <v>1</v>
      </c>
      <c r="B11" s="66" t="s">
        <v>33</v>
      </c>
      <c r="C11" s="67" t="s">
        <v>34</v>
      </c>
      <c r="D11" s="68" t="s">
        <v>35</v>
      </c>
      <c r="E11" s="67"/>
      <c r="F11" s="67" t="s">
        <v>36</v>
      </c>
      <c r="G11" s="69" t="s">
        <v>37</v>
      </c>
      <c r="H11" s="59">
        <v>2</v>
      </c>
      <c r="I11" s="59">
        <v>0</v>
      </c>
      <c r="J11" s="59"/>
      <c r="K11" s="63">
        <v>3</v>
      </c>
      <c r="L11" s="64" t="s">
        <v>0</v>
      </c>
      <c r="M11" s="64" t="s">
        <v>1</v>
      </c>
      <c r="N11" s="61"/>
      <c r="O11" s="159" t="s">
        <v>251</v>
      </c>
    </row>
    <row r="12" spans="1:16" x14ac:dyDescent="0.3">
      <c r="A12" s="59">
        <v>1</v>
      </c>
      <c r="B12" s="60" t="s">
        <v>38</v>
      </c>
      <c r="C12" s="61" t="s">
        <v>39</v>
      </c>
      <c r="D12" s="61" t="s">
        <v>40</v>
      </c>
      <c r="E12" s="61"/>
      <c r="F12" s="67" t="s">
        <v>41</v>
      </c>
      <c r="G12" s="70" t="s">
        <v>42</v>
      </c>
      <c r="H12" s="59">
        <v>1</v>
      </c>
      <c r="I12" s="59">
        <v>1</v>
      </c>
      <c r="J12" s="59"/>
      <c r="K12" s="63">
        <v>3</v>
      </c>
      <c r="L12" s="64" t="s">
        <v>0</v>
      </c>
      <c r="M12" s="64" t="s">
        <v>1</v>
      </c>
      <c r="N12" s="61" t="s">
        <v>43</v>
      </c>
      <c r="O12" s="159" t="s">
        <v>251</v>
      </c>
    </row>
    <row r="13" spans="1:16" x14ac:dyDescent="0.3">
      <c r="A13" s="59">
        <v>1</v>
      </c>
      <c r="B13" s="71" t="s">
        <v>44</v>
      </c>
      <c r="C13" s="72" t="s">
        <v>45</v>
      </c>
      <c r="D13" s="73" t="s">
        <v>46</v>
      </c>
      <c r="E13" s="73"/>
      <c r="F13" s="74" t="s">
        <v>263</v>
      </c>
      <c r="G13" s="69" t="s">
        <v>37</v>
      </c>
      <c r="H13" s="59">
        <v>0</v>
      </c>
      <c r="I13" s="59">
        <v>2</v>
      </c>
      <c r="J13" s="75"/>
      <c r="K13" s="63">
        <v>3</v>
      </c>
      <c r="L13" s="64" t="s">
        <v>4</v>
      </c>
      <c r="M13" s="64" t="s">
        <v>1</v>
      </c>
      <c r="N13" s="61"/>
      <c r="O13" s="159" t="s">
        <v>251</v>
      </c>
    </row>
    <row r="14" spans="1:16" x14ac:dyDescent="0.3">
      <c r="A14" s="59">
        <v>1</v>
      </c>
      <c r="B14" s="60" t="s">
        <v>47</v>
      </c>
      <c r="C14" s="76" t="s">
        <v>48</v>
      </c>
      <c r="D14" s="61" t="s">
        <v>49</v>
      </c>
      <c r="E14" s="61"/>
      <c r="F14" s="61" t="s">
        <v>30</v>
      </c>
      <c r="G14" s="62" t="s">
        <v>31</v>
      </c>
      <c r="H14" s="59">
        <v>1</v>
      </c>
      <c r="I14" s="59">
        <v>1</v>
      </c>
      <c r="J14" s="59"/>
      <c r="K14" s="63">
        <v>4</v>
      </c>
      <c r="L14" s="64" t="s">
        <v>4</v>
      </c>
      <c r="M14" s="64" t="s">
        <v>1</v>
      </c>
      <c r="N14" s="61"/>
      <c r="O14" s="159" t="s">
        <v>251</v>
      </c>
    </row>
    <row r="15" spans="1:16" x14ac:dyDescent="0.3">
      <c r="A15" s="59">
        <v>1</v>
      </c>
      <c r="B15" s="60" t="s">
        <v>50</v>
      </c>
      <c r="C15" s="76" t="s">
        <v>51</v>
      </c>
      <c r="D15" s="61" t="s">
        <v>52</v>
      </c>
      <c r="E15" s="61"/>
      <c r="F15" s="61" t="s">
        <v>53</v>
      </c>
      <c r="G15" s="62" t="s">
        <v>37</v>
      </c>
      <c r="H15" s="59">
        <v>2</v>
      </c>
      <c r="I15" s="59">
        <v>1</v>
      </c>
      <c r="J15" s="59"/>
      <c r="K15" s="63">
        <v>4</v>
      </c>
      <c r="L15" s="64" t="s">
        <v>0</v>
      </c>
      <c r="M15" s="64" t="s">
        <v>1</v>
      </c>
      <c r="N15" s="61"/>
      <c r="O15" s="159" t="s">
        <v>251</v>
      </c>
    </row>
    <row r="16" spans="1:16" x14ac:dyDescent="0.3">
      <c r="A16" s="59">
        <v>1</v>
      </c>
      <c r="B16" s="60" t="s">
        <v>54</v>
      </c>
      <c r="C16" s="61" t="s">
        <v>55</v>
      </c>
      <c r="D16" s="61" t="s">
        <v>56</v>
      </c>
      <c r="E16" s="61"/>
      <c r="F16" s="61" t="s">
        <v>260</v>
      </c>
      <c r="G16" s="62" t="s">
        <v>37</v>
      </c>
      <c r="H16" s="59">
        <v>2</v>
      </c>
      <c r="I16" s="59">
        <v>0</v>
      </c>
      <c r="J16" s="59"/>
      <c r="K16" s="63">
        <v>3</v>
      </c>
      <c r="L16" s="64" t="s">
        <v>0</v>
      </c>
      <c r="M16" s="64" t="s">
        <v>1</v>
      </c>
      <c r="N16" s="61"/>
      <c r="O16" s="159" t="s">
        <v>251</v>
      </c>
    </row>
    <row r="17" spans="1:15" x14ac:dyDescent="0.3">
      <c r="A17" s="59">
        <v>1</v>
      </c>
      <c r="B17" s="60" t="s">
        <v>57</v>
      </c>
      <c r="C17" s="61" t="s">
        <v>58</v>
      </c>
      <c r="D17" s="61" t="s">
        <v>59</v>
      </c>
      <c r="E17" s="61"/>
      <c r="F17" s="61" t="s">
        <v>53</v>
      </c>
      <c r="G17" s="62" t="s">
        <v>37</v>
      </c>
      <c r="H17" s="59">
        <v>1</v>
      </c>
      <c r="I17" s="59">
        <v>1</v>
      </c>
      <c r="J17" s="59"/>
      <c r="K17" s="63">
        <v>3</v>
      </c>
      <c r="L17" s="64" t="s">
        <v>4</v>
      </c>
      <c r="M17" s="64" t="s">
        <v>1</v>
      </c>
      <c r="N17" s="61"/>
      <c r="O17" s="159" t="s">
        <v>251</v>
      </c>
    </row>
    <row r="18" spans="1:15" ht="24" customHeight="1" x14ac:dyDescent="0.3">
      <c r="A18" s="59">
        <v>1</v>
      </c>
      <c r="B18" s="60"/>
      <c r="C18" s="153" t="s">
        <v>245</v>
      </c>
      <c r="D18" s="61"/>
      <c r="E18" s="61"/>
      <c r="F18" s="61"/>
      <c r="G18" s="62"/>
      <c r="H18" s="59">
        <v>1</v>
      </c>
      <c r="I18" s="59">
        <v>0</v>
      </c>
      <c r="J18" s="59"/>
      <c r="K18" s="63">
        <v>2</v>
      </c>
      <c r="L18" s="64"/>
      <c r="M18" s="64" t="s">
        <v>3</v>
      </c>
      <c r="N18" s="61"/>
      <c r="O18" s="159" t="s">
        <v>251</v>
      </c>
    </row>
    <row r="19" spans="1:15" x14ac:dyDescent="0.3">
      <c r="A19" s="32"/>
      <c r="B19" s="33"/>
      <c r="C19" s="33"/>
      <c r="D19" s="33"/>
      <c r="E19" s="33"/>
      <c r="F19" s="33"/>
      <c r="G19" s="33"/>
      <c r="H19" s="34">
        <f>SUM(H9:H18)</f>
        <v>13</v>
      </c>
      <c r="I19" s="34">
        <f t="shared" ref="I19:K19" si="0">SUM(I9:I18)</f>
        <v>6</v>
      </c>
      <c r="J19" s="34">
        <f t="shared" si="0"/>
        <v>0</v>
      </c>
      <c r="K19" s="34">
        <f t="shared" si="0"/>
        <v>30</v>
      </c>
      <c r="L19" s="36"/>
      <c r="M19" s="36"/>
      <c r="N19" s="33"/>
      <c r="O19" s="159" t="s">
        <v>251</v>
      </c>
    </row>
    <row r="20" spans="1:15" ht="24" x14ac:dyDescent="0.3">
      <c r="A20" s="32"/>
      <c r="B20" s="33"/>
      <c r="C20" s="33"/>
      <c r="D20" s="33"/>
      <c r="E20" s="33"/>
      <c r="F20" s="33"/>
      <c r="G20" s="154" t="s">
        <v>5</v>
      </c>
      <c r="H20" s="167">
        <f>(H19+I19)*14</f>
        <v>266</v>
      </c>
      <c r="I20" s="169"/>
      <c r="J20" s="37">
        <f>SUM(J19)</f>
        <v>0</v>
      </c>
      <c r="K20" s="35"/>
      <c r="L20" s="36"/>
      <c r="M20" s="36"/>
      <c r="N20" s="33"/>
      <c r="O20" s="159" t="s">
        <v>251</v>
      </c>
    </row>
    <row r="21" spans="1:15" x14ac:dyDescent="0.3">
      <c r="A21" s="39">
        <v>2</v>
      </c>
      <c r="B21" s="77" t="s">
        <v>60</v>
      </c>
      <c r="C21" s="38" t="s">
        <v>61</v>
      </c>
      <c r="D21" s="38" t="s">
        <v>62</v>
      </c>
      <c r="E21" s="38"/>
      <c r="F21" s="78" t="s">
        <v>63</v>
      </c>
      <c r="G21" s="79" t="s">
        <v>64</v>
      </c>
      <c r="H21" s="39">
        <v>0</v>
      </c>
      <c r="I21" s="39">
        <v>2</v>
      </c>
      <c r="J21" s="39"/>
      <c r="K21" s="40">
        <v>3</v>
      </c>
      <c r="L21" s="41" t="s">
        <v>4</v>
      </c>
      <c r="M21" s="41" t="s">
        <v>1</v>
      </c>
      <c r="N21" s="38"/>
      <c r="O21" s="159" t="s">
        <v>251</v>
      </c>
    </row>
    <row r="22" spans="1:15" x14ac:dyDescent="0.3">
      <c r="A22" s="39">
        <v>2</v>
      </c>
      <c r="B22" s="77" t="s">
        <v>65</v>
      </c>
      <c r="C22" s="38" t="s">
        <v>66</v>
      </c>
      <c r="D22" s="38" t="s">
        <v>67</v>
      </c>
      <c r="E22" s="38"/>
      <c r="F22" s="78" t="s">
        <v>68</v>
      </c>
      <c r="G22" s="79" t="s">
        <v>42</v>
      </c>
      <c r="H22" s="39">
        <v>0</v>
      </c>
      <c r="I22" s="39">
        <v>2</v>
      </c>
      <c r="J22" s="39"/>
      <c r="K22" s="40">
        <v>3</v>
      </c>
      <c r="L22" s="41" t="s">
        <v>4</v>
      </c>
      <c r="M22" s="41" t="s">
        <v>1</v>
      </c>
      <c r="N22" s="38"/>
      <c r="O22" s="159" t="s">
        <v>251</v>
      </c>
    </row>
    <row r="23" spans="1:15" x14ac:dyDescent="0.3">
      <c r="A23" s="39">
        <v>2</v>
      </c>
      <c r="B23" s="77" t="s">
        <v>69</v>
      </c>
      <c r="C23" s="38" t="s">
        <v>70</v>
      </c>
      <c r="D23" s="38" t="s">
        <v>71</v>
      </c>
      <c r="E23" s="38"/>
      <c r="F23" s="78" t="s">
        <v>53</v>
      </c>
      <c r="G23" s="79" t="s">
        <v>37</v>
      </c>
      <c r="H23" s="39">
        <v>1</v>
      </c>
      <c r="I23" s="39">
        <v>2</v>
      </c>
      <c r="J23" s="39"/>
      <c r="K23" s="40">
        <v>4</v>
      </c>
      <c r="L23" s="41" t="s">
        <v>0</v>
      </c>
      <c r="M23" s="41" t="s">
        <v>1</v>
      </c>
      <c r="N23" s="38"/>
      <c r="O23" s="159" t="s">
        <v>251</v>
      </c>
    </row>
    <row r="24" spans="1:15" x14ac:dyDescent="0.3">
      <c r="A24" s="39">
        <v>2</v>
      </c>
      <c r="B24" s="80" t="s">
        <v>72</v>
      </c>
      <c r="C24" s="78" t="s">
        <v>252</v>
      </c>
      <c r="D24" s="78" t="s">
        <v>73</v>
      </c>
      <c r="E24" s="78"/>
      <c r="F24" s="78" t="s">
        <v>68</v>
      </c>
      <c r="G24" s="81" t="s">
        <v>74</v>
      </c>
      <c r="H24" s="39">
        <v>1</v>
      </c>
      <c r="I24" s="39">
        <v>1</v>
      </c>
      <c r="J24" s="39"/>
      <c r="K24" s="40">
        <v>3</v>
      </c>
      <c r="L24" s="41" t="s">
        <v>0</v>
      </c>
      <c r="M24" s="41" t="s">
        <v>1</v>
      </c>
      <c r="N24" s="38"/>
      <c r="O24" s="159" t="s">
        <v>251</v>
      </c>
    </row>
    <row r="25" spans="1:15" x14ac:dyDescent="0.3">
      <c r="A25" s="39">
        <v>2</v>
      </c>
      <c r="B25" s="77" t="s">
        <v>75</v>
      </c>
      <c r="C25" s="38" t="s">
        <v>76</v>
      </c>
      <c r="D25" s="38" t="s">
        <v>77</v>
      </c>
      <c r="E25" s="38"/>
      <c r="F25" s="78" t="s">
        <v>41</v>
      </c>
      <c r="G25" s="79" t="s">
        <v>42</v>
      </c>
      <c r="H25" s="39">
        <v>2</v>
      </c>
      <c r="I25" s="39">
        <v>0</v>
      </c>
      <c r="J25" s="39"/>
      <c r="K25" s="40">
        <v>3</v>
      </c>
      <c r="L25" s="41" t="s">
        <v>0</v>
      </c>
      <c r="M25" s="41" t="s">
        <v>1</v>
      </c>
      <c r="N25" s="38"/>
      <c r="O25" s="159" t="s">
        <v>251</v>
      </c>
    </row>
    <row r="26" spans="1:15" x14ac:dyDescent="0.3">
      <c r="A26" s="39">
        <v>2</v>
      </c>
      <c r="B26" s="77" t="s">
        <v>78</v>
      </c>
      <c r="C26" s="82" t="s">
        <v>79</v>
      </c>
      <c r="D26" s="38" t="s">
        <v>80</v>
      </c>
      <c r="E26" s="38"/>
      <c r="F26" s="78" t="s">
        <v>81</v>
      </c>
      <c r="G26" s="79" t="s">
        <v>37</v>
      </c>
      <c r="H26" s="39">
        <v>1</v>
      </c>
      <c r="I26" s="39">
        <v>1</v>
      </c>
      <c r="J26" s="39"/>
      <c r="K26" s="40">
        <v>3</v>
      </c>
      <c r="L26" s="41" t="s">
        <v>4</v>
      </c>
      <c r="M26" s="41" t="s">
        <v>1</v>
      </c>
      <c r="N26" s="38"/>
      <c r="O26" s="159" t="s">
        <v>251</v>
      </c>
    </row>
    <row r="27" spans="1:15" x14ac:dyDescent="0.3">
      <c r="A27" s="39">
        <v>2</v>
      </c>
      <c r="B27" s="77" t="s">
        <v>82</v>
      </c>
      <c r="C27" s="82" t="s">
        <v>83</v>
      </c>
      <c r="D27" s="38" t="s">
        <v>84</v>
      </c>
      <c r="E27" s="38"/>
      <c r="F27" s="78" t="s">
        <v>266</v>
      </c>
      <c r="G27" s="79" t="s">
        <v>37</v>
      </c>
      <c r="H27" s="39">
        <v>1</v>
      </c>
      <c r="I27" s="39">
        <v>1</v>
      </c>
      <c r="J27" s="39"/>
      <c r="K27" s="40">
        <v>4</v>
      </c>
      <c r="L27" s="41" t="s">
        <v>4</v>
      </c>
      <c r="M27" s="41" t="s">
        <v>1</v>
      </c>
      <c r="N27" s="38"/>
      <c r="O27" s="159" t="s">
        <v>251</v>
      </c>
    </row>
    <row r="28" spans="1:15" x14ac:dyDescent="0.3">
      <c r="A28" s="39">
        <v>2</v>
      </c>
      <c r="B28" s="80" t="s">
        <v>85</v>
      </c>
      <c r="C28" s="78" t="s">
        <v>86</v>
      </c>
      <c r="D28" s="78" t="s">
        <v>87</v>
      </c>
      <c r="E28" s="78"/>
      <c r="F28" s="83" t="s">
        <v>261</v>
      </c>
      <c r="G28" s="81" t="s">
        <v>42</v>
      </c>
      <c r="H28" s="84">
        <v>1</v>
      </c>
      <c r="I28" s="84">
        <v>1</v>
      </c>
      <c r="J28" s="84"/>
      <c r="K28" s="40">
        <v>3</v>
      </c>
      <c r="L28" s="39" t="s">
        <v>4</v>
      </c>
      <c r="M28" s="39" t="s">
        <v>1</v>
      </c>
      <c r="N28" s="85"/>
      <c r="O28" s="159" t="s">
        <v>251</v>
      </c>
    </row>
    <row r="29" spans="1:15" x14ac:dyDescent="0.3">
      <c r="A29" s="39">
        <v>2</v>
      </c>
      <c r="B29" s="77" t="s">
        <v>88</v>
      </c>
      <c r="C29" s="82" t="s">
        <v>89</v>
      </c>
      <c r="D29" s="38" t="s">
        <v>90</v>
      </c>
      <c r="E29" s="38"/>
      <c r="F29" s="38" t="s">
        <v>53</v>
      </c>
      <c r="G29" s="79" t="s">
        <v>37</v>
      </c>
      <c r="H29" s="39">
        <v>0</v>
      </c>
      <c r="I29" s="39">
        <v>2</v>
      </c>
      <c r="J29" s="39"/>
      <c r="K29" s="40">
        <v>4</v>
      </c>
      <c r="L29" s="41" t="s">
        <v>4</v>
      </c>
      <c r="M29" s="41" t="s">
        <v>1</v>
      </c>
      <c r="N29" s="38"/>
      <c r="O29" s="159" t="s">
        <v>251</v>
      </c>
    </row>
    <row r="30" spans="1:15" x14ac:dyDescent="0.3">
      <c r="A30" s="32"/>
      <c r="B30" s="33"/>
      <c r="C30" s="33"/>
      <c r="D30" s="33"/>
      <c r="E30" s="33"/>
      <c r="F30" s="33"/>
      <c r="G30" s="33"/>
      <c r="H30" s="34">
        <f>SUM(H21:H29)</f>
        <v>7</v>
      </c>
      <c r="I30" s="34">
        <f t="shared" ref="I30:K30" si="1">SUM(I21:I29)</f>
        <v>12</v>
      </c>
      <c r="J30" s="34">
        <f t="shared" si="1"/>
        <v>0</v>
      </c>
      <c r="K30" s="34">
        <f t="shared" si="1"/>
        <v>30</v>
      </c>
      <c r="L30" s="36"/>
      <c r="M30" s="36"/>
      <c r="N30" s="33"/>
      <c r="O30" s="159" t="s">
        <v>251</v>
      </c>
    </row>
    <row r="31" spans="1:15" ht="24" x14ac:dyDescent="0.3">
      <c r="A31" s="32"/>
      <c r="B31" s="33"/>
      <c r="C31" s="33"/>
      <c r="D31" s="33"/>
      <c r="E31" s="33"/>
      <c r="F31" s="33"/>
      <c r="G31" s="154" t="s">
        <v>5</v>
      </c>
      <c r="H31" s="167">
        <f>SUM(H30:I30)*14</f>
        <v>266</v>
      </c>
      <c r="I31" s="169"/>
      <c r="J31" s="37">
        <f>SUM(J30)</f>
        <v>0</v>
      </c>
      <c r="K31" s="34"/>
      <c r="L31" s="36"/>
      <c r="M31" s="36"/>
      <c r="N31" s="33"/>
      <c r="O31" s="159" t="s">
        <v>251</v>
      </c>
    </row>
    <row r="32" spans="1:15" x14ac:dyDescent="0.3">
      <c r="A32" s="59">
        <v>3</v>
      </c>
      <c r="B32" s="60" t="s">
        <v>91</v>
      </c>
      <c r="C32" s="61" t="s">
        <v>92</v>
      </c>
      <c r="D32" s="61" t="s">
        <v>93</v>
      </c>
      <c r="E32" s="61"/>
      <c r="F32" s="61" t="s">
        <v>264</v>
      </c>
      <c r="G32" s="62" t="s">
        <v>37</v>
      </c>
      <c r="H32" s="59">
        <v>1</v>
      </c>
      <c r="I32" s="59">
        <v>1</v>
      </c>
      <c r="J32" s="59"/>
      <c r="K32" s="63">
        <v>3</v>
      </c>
      <c r="L32" s="64" t="s">
        <v>0</v>
      </c>
      <c r="M32" s="64" t="s">
        <v>1</v>
      </c>
      <c r="N32" s="61"/>
      <c r="O32" s="159" t="s">
        <v>251</v>
      </c>
    </row>
    <row r="33" spans="1:15" x14ac:dyDescent="0.3">
      <c r="A33" s="59">
        <v>3</v>
      </c>
      <c r="B33" s="60" t="s">
        <v>94</v>
      </c>
      <c r="C33" s="61" t="s">
        <v>95</v>
      </c>
      <c r="D33" s="61" t="s">
        <v>96</v>
      </c>
      <c r="E33" s="61"/>
      <c r="F33" s="61" t="s">
        <v>53</v>
      </c>
      <c r="G33" s="62" t="s">
        <v>37</v>
      </c>
      <c r="H33" s="59">
        <v>1</v>
      </c>
      <c r="I33" s="59">
        <v>2</v>
      </c>
      <c r="J33" s="59"/>
      <c r="K33" s="63">
        <v>4</v>
      </c>
      <c r="L33" s="64" t="s">
        <v>4</v>
      </c>
      <c r="M33" s="64" t="s">
        <v>1</v>
      </c>
      <c r="N33" s="61"/>
      <c r="O33" s="159" t="s">
        <v>251</v>
      </c>
    </row>
    <row r="34" spans="1:15" x14ac:dyDescent="0.3">
      <c r="A34" s="59">
        <v>3</v>
      </c>
      <c r="B34" s="60" t="s">
        <v>97</v>
      </c>
      <c r="C34" s="61" t="s">
        <v>98</v>
      </c>
      <c r="D34" s="67" t="s">
        <v>99</v>
      </c>
      <c r="E34" s="61"/>
      <c r="F34" s="67" t="s">
        <v>68</v>
      </c>
      <c r="G34" s="62" t="s">
        <v>42</v>
      </c>
      <c r="H34" s="59">
        <v>1</v>
      </c>
      <c r="I34" s="59">
        <v>2</v>
      </c>
      <c r="J34" s="59"/>
      <c r="K34" s="63">
        <v>3</v>
      </c>
      <c r="L34" s="64" t="s">
        <v>4</v>
      </c>
      <c r="M34" s="64" t="s">
        <v>1</v>
      </c>
      <c r="N34" s="61"/>
      <c r="O34" s="159" t="s">
        <v>251</v>
      </c>
    </row>
    <row r="35" spans="1:15" x14ac:dyDescent="0.3">
      <c r="A35" s="59">
        <v>3</v>
      </c>
      <c r="B35" s="60" t="s">
        <v>100</v>
      </c>
      <c r="C35" s="61" t="s">
        <v>101</v>
      </c>
      <c r="D35" s="61" t="s">
        <v>102</v>
      </c>
      <c r="E35" s="61"/>
      <c r="F35" s="67" t="s">
        <v>53</v>
      </c>
      <c r="G35" s="62" t="s">
        <v>37</v>
      </c>
      <c r="H35" s="59">
        <v>1</v>
      </c>
      <c r="I35" s="86">
        <v>1</v>
      </c>
      <c r="J35" s="59"/>
      <c r="K35" s="63">
        <v>4</v>
      </c>
      <c r="L35" s="64" t="s">
        <v>0</v>
      </c>
      <c r="M35" s="64" t="s">
        <v>1</v>
      </c>
      <c r="N35" s="61"/>
      <c r="O35" s="159" t="s">
        <v>251</v>
      </c>
    </row>
    <row r="36" spans="1:15" x14ac:dyDescent="0.3">
      <c r="A36" s="59">
        <v>3</v>
      </c>
      <c r="B36" s="60" t="s">
        <v>103</v>
      </c>
      <c r="C36" s="61" t="s">
        <v>104</v>
      </c>
      <c r="D36" s="61" t="s">
        <v>105</v>
      </c>
      <c r="E36" s="61"/>
      <c r="F36" s="67" t="s">
        <v>106</v>
      </c>
      <c r="G36" s="62" t="s">
        <v>42</v>
      </c>
      <c r="H36" s="59">
        <v>2</v>
      </c>
      <c r="I36" s="59">
        <v>1</v>
      </c>
      <c r="J36" s="59"/>
      <c r="K36" s="63">
        <v>3</v>
      </c>
      <c r="L36" s="64" t="s">
        <v>4</v>
      </c>
      <c r="M36" s="64" t="s">
        <v>1</v>
      </c>
      <c r="N36" s="61"/>
      <c r="O36" s="159" t="s">
        <v>251</v>
      </c>
    </row>
    <row r="37" spans="1:15" x14ac:dyDescent="0.3">
      <c r="A37" s="59">
        <v>3</v>
      </c>
      <c r="B37" s="60" t="s">
        <v>107</v>
      </c>
      <c r="C37" s="61" t="s">
        <v>108</v>
      </c>
      <c r="D37" s="61" t="s">
        <v>109</v>
      </c>
      <c r="E37" s="61"/>
      <c r="F37" s="67" t="s">
        <v>259</v>
      </c>
      <c r="G37" s="62" t="s">
        <v>37</v>
      </c>
      <c r="H37" s="59">
        <v>1</v>
      </c>
      <c r="I37" s="59">
        <v>2</v>
      </c>
      <c r="J37" s="59"/>
      <c r="K37" s="63">
        <v>4</v>
      </c>
      <c r="L37" s="64" t="s">
        <v>4</v>
      </c>
      <c r="M37" s="64" t="s">
        <v>1</v>
      </c>
      <c r="N37" s="61" t="s">
        <v>110</v>
      </c>
      <c r="O37" s="159" t="s">
        <v>251</v>
      </c>
    </row>
    <row r="38" spans="1:15" x14ac:dyDescent="0.3">
      <c r="A38" s="59">
        <v>3</v>
      </c>
      <c r="B38" s="60" t="s">
        <v>111</v>
      </c>
      <c r="C38" s="61" t="s">
        <v>112</v>
      </c>
      <c r="D38" s="61" t="s">
        <v>113</v>
      </c>
      <c r="E38" s="61"/>
      <c r="F38" s="61" t="s">
        <v>30</v>
      </c>
      <c r="G38" s="62" t="s">
        <v>31</v>
      </c>
      <c r="H38" s="59">
        <v>1</v>
      </c>
      <c r="I38" s="59">
        <v>1</v>
      </c>
      <c r="J38" s="59"/>
      <c r="K38" s="63">
        <v>3</v>
      </c>
      <c r="L38" s="64" t="s">
        <v>0</v>
      </c>
      <c r="M38" s="64" t="s">
        <v>1</v>
      </c>
      <c r="N38" s="61"/>
      <c r="O38" s="159" t="s">
        <v>251</v>
      </c>
    </row>
    <row r="39" spans="1:15" x14ac:dyDescent="0.3">
      <c r="A39" s="59">
        <v>3</v>
      </c>
      <c r="B39" s="60" t="s">
        <v>114</v>
      </c>
      <c r="C39" s="61" t="s">
        <v>115</v>
      </c>
      <c r="D39" s="61" t="s">
        <v>116</v>
      </c>
      <c r="E39" s="61"/>
      <c r="F39" s="67" t="s">
        <v>266</v>
      </c>
      <c r="G39" s="62" t="s">
        <v>37</v>
      </c>
      <c r="H39" s="59"/>
      <c r="I39" s="59"/>
      <c r="J39" s="59">
        <v>80</v>
      </c>
      <c r="K39" s="63">
        <v>4</v>
      </c>
      <c r="L39" s="64" t="s">
        <v>4</v>
      </c>
      <c r="M39" s="64" t="s">
        <v>1</v>
      </c>
      <c r="N39" s="61"/>
      <c r="O39" s="159" t="s">
        <v>251</v>
      </c>
    </row>
    <row r="40" spans="1:15" ht="24" customHeight="1" x14ac:dyDescent="0.3">
      <c r="A40" s="59">
        <v>3</v>
      </c>
      <c r="B40" s="60"/>
      <c r="C40" s="153" t="s">
        <v>245</v>
      </c>
      <c r="D40" s="61"/>
      <c r="E40" s="61"/>
      <c r="F40" s="61"/>
      <c r="G40" s="62"/>
      <c r="H40" s="59">
        <v>1</v>
      </c>
      <c r="I40" s="59">
        <v>0</v>
      </c>
      <c r="J40" s="59"/>
      <c r="K40" s="63">
        <v>2</v>
      </c>
      <c r="L40" s="64"/>
      <c r="M40" s="64" t="s">
        <v>3</v>
      </c>
      <c r="N40" s="61"/>
      <c r="O40" s="159" t="s">
        <v>251</v>
      </c>
    </row>
    <row r="41" spans="1:15" x14ac:dyDescent="0.3">
      <c r="A41" s="32"/>
      <c r="B41" s="33"/>
      <c r="C41" s="33"/>
      <c r="D41" s="33"/>
      <c r="E41" s="33"/>
      <c r="F41" s="33"/>
      <c r="G41" s="33"/>
      <c r="H41" s="34">
        <f>SUM(H32:H40)</f>
        <v>9</v>
      </c>
      <c r="I41" s="34">
        <f t="shared" ref="I41:K41" si="2">SUM(I32:I40)</f>
        <v>10</v>
      </c>
      <c r="J41" s="34">
        <f t="shared" si="2"/>
        <v>80</v>
      </c>
      <c r="K41" s="34">
        <f t="shared" si="2"/>
        <v>30</v>
      </c>
      <c r="L41" s="36"/>
      <c r="M41" s="36"/>
      <c r="N41" s="33"/>
      <c r="O41" s="159" t="s">
        <v>251</v>
      </c>
    </row>
    <row r="42" spans="1:15" ht="24" x14ac:dyDescent="0.3">
      <c r="A42" s="32"/>
      <c r="B42" s="33"/>
      <c r="C42" s="33"/>
      <c r="D42" s="33"/>
      <c r="E42" s="33"/>
      <c r="F42" s="33"/>
      <c r="G42" s="154" t="s">
        <v>5</v>
      </c>
      <c r="H42" s="167">
        <f>SUM(H41:I41)*14</f>
        <v>266</v>
      </c>
      <c r="I42" s="168"/>
      <c r="J42" s="37">
        <f>SUM(J41)</f>
        <v>80</v>
      </c>
      <c r="K42" s="34"/>
      <c r="L42" s="36"/>
      <c r="M42" s="36"/>
      <c r="N42" s="33"/>
      <c r="O42" s="159" t="s">
        <v>251</v>
      </c>
    </row>
    <row r="43" spans="1:15" x14ac:dyDescent="0.3">
      <c r="A43" s="39">
        <v>4</v>
      </c>
      <c r="B43" s="77" t="s">
        <v>117</v>
      </c>
      <c r="C43" s="38" t="s">
        <v>118</v>
      </c>
      <c r="D43" s="38" t="s">
        <v>119</v>
      </c>
      <c r="E43" s="38"/>
      <c r="F43" s="38" t="s">
        <v>264</v>
      </c>
      <c r="G43" s="79" t="s">
        <v>37</v>
      </c>
      <c r="H43" s="39">
        <v>2</v>
      </c>
      <c r="I43" s="39">
        <v>1</v>
      </c>
      <c r="J43" s="39"/>
      <c r="K43" s="40">
        <v>4</v>
      </c>
      <c r="L43" s="41" t="s">
        <v>4</v>
      </c>
      <c r="M43" s="41" t="s">
        <v>1</v>
      </c>
      <c r="N43" s="38" t="s">
        <v>120</v>
      </c>
      <c r="O43" s="159" t="s">
        <v>251</v>
      </c>
    </row>
    <row r="44" spans="1:15" x14ac:dyDescent="0.3">
      <c r="A44" s="39">
        <v>4</v>
      </c>
      <c r="B44" s="80" t="s">
        <v>121</v>
      </c>
      <c r="C44" s="78" t="s">
        <v>253</v>
      </c>
      <c r="D44" s="78" t="s">
        <v>122</v>
      </c>
      <c r="E44" s="78"/>
      <c r="F44" s="78" t="s">
        <v>123</v>
      </c>
      <c r="G44" s="81" t="s">
        <v>37</v>
      </c>
      <c r="H44" s="39">
        <v>1</v>
      </c>
      <c r="I44" s="39">
        <v>1</v>
      </c>
      <c r="J44" s="39"/>
      <c r="K44" s="40">
        <v>4</v>
      </c>
      <c r="L44" s="41" t="s">
        <v>4</v>
      </c>
      <c r="M44" s="41" t="s">
        <v>1</v>
      </c>
      <c r="N44" s="38"/>
      <c r="O44" s="159" t="s">
        <v>251</v>
      </c>
    </row>
    <row r="45" spans="1:15" x14ac:dyDescent="0.3">
      <c r="A45" s="39">
        <v>4</v>
      </c>
      <c r="B45" s="83" t="s">
        <v>124</v>
      </c>
      <c r="C45" s="87" t="s">
        <v>125</v>
      </c>
      <c r="D45" s="85" t="s">
        <v>126</v>
      </c>
      <c r="E45" s="85"/>
      <c r="F45" s="87" t="s">
        <v>127</v>
      </c>
      <c r="G45" s="84" t="s">
        <v>42</v>
      </c>
      <c r="H45" s="39">
        <v>0</v>
      </c>
      <c r="I45" s="39">
        <v>2</v>
      </c>
      <c r="J45" s="39"/>
      <c r="K45" s="40">
        <v>3</v>
      </c>
      <c r="L45" s="39" t="s">
        <v>4</v>
      </c>
      <c r="M45" s="39" t="s">
        <v>1</v>
      </c>
      <c r="N45" s="85"/>
      <c r="O45" s="159" t="s">
        <v>251</v>
      </c>
    </row>
    <row r="46" spans="1:15" ht="24" customHeight="1" x14ac:dyDescent="0.3">
      <c r="A46" s="39">
        <v>4</v>
      </c>
      <c r="B46" s="88"/>
      <c r="C46" s="151" t="s">
        <v>245</v>
      </c>
      <c r="D46" s="38"/>
      <c r="E46" s="38"/>
      <c r="F46" s="38"/>
      <c r="G46" s="79"/>
      <c r="H46" s="39">
        <v>1</v>
      </c>
      <c r="I46" s="39">
        <v>0</v>
      </c>
      <c r="J46" s="39"/>
      <c r="K46" s="40">
        <v>2</v>
      </c>
      <c r="L46" s="41"/>
      <c r="M46" s="41" t="s">
        <v>3</v>
      </c>
      <c r="N46" s="38"/>
      <c r="O46" s="159" t="s">
        <v>251</v>
      </c>
    </row>
    <row r="47" spans="1:15" x14ac:dyDescent="0.3">
      <c r="A47" s="32"/>
      <c r="B47" s="33"/>
      <c r="C47" s="33"/>
      <c r="D47" s="33"/>
      <c r="E47" s="33"/>
      <c r="F47" s="33"/>
      <c r="G47" s="33"/>
      <c r="H47" s="34">
        <f>SUM(H43:H46)</f>
        <v>4</v>
      </c>
      <c r="I47" s="34">
        <f t="shared" ref="I47:K47" si="3">SUM(I43:I46)</f>
        <v>4</v>
      </c>
      <c r="J47" s="34">
        <f t="shared" si="3"/>
        <v>0</v>
      </c>
      <c r="K47" s="34">
        <f t="shared" si="3"/>
        <v>13</v>
      </c>
      <c r="L47" s="36"/>
      <c r="M47" s="36"/>
      <c r="N47" s="33"/>
      <c r="O47" s="159" t="s">
        <v>251</v>
      </c>
    </row>
    <row r="48" spans="1:15" ht="24" x14ac:dyDescent="0.3">
      <c r="A48" s="32"/>
      <c r="B48" s="33"/>
      <c r="C48" s="33"/>
      <c r="D48" s="33"/>
      <c r="E48" s="33"/>
      <c r="F48" s="33"/>
      <c r="G48" s="154" t="s">
        <v>5</v>
      </c>
      <c r="H48" s="167">
        <f>SUM(H47:I47)*14</f>
        <v>112</v>
      </c>
      <c r="I48" s="169"/>
      <c r="J48" s="37">
        <f>SUM(J47)</f>
        <v>0</v>
      </c>
      <c r="K48" s="34"/>
      <c r="L48" s="36"/>
      <c r="M48" s="36"/>
      <c r="N48" s="33"/>
      <c r="O48" s="159" t="s">
        <v>251</v>
      </c>
    </row>
    <row r="49" spans="1:15" x14ac:dyDescent="0.3">
      <c r="A49" s="59">
        <v>5</v>
      </c>
      <c r="B49" s="89" t="s">
        <v>128</v>
      </c>
      <c r="C49" s="74" t="s">
        <v>129</v>
      </c>
      <c r="D49" s="67" t="s">
        <v>130</v>
      </c>
      <c r="E49" s="74"/>
      <c r="F49" s="74" t="s">
        <v>131</v>
      </c>
      <c r="G49" s="69" t="s">
        <v>37</v>
      </c>
      <c r="H49" s="75">
        <v>2</v>
      </c>
      <c r="I49" s="75">
        <v>1</v>
      </c>
      <c r="J49" s="75"/>
      <c r="K49" s="63">
        <v>3</v>
      </c>
      <c r="L49" s="64" t="s">
        <v>0</v>
      </c>
      <c r="M49" s="64" t="s">
        <v>1</v>
      </c>
      <c r="N49" s="61"/>
      <c r="O49" s="159" t="s">
        <v>251</v>
      </c>
    </row>
    <row r="50" spans="1:15" x14ac:dyDescent="0.3">
      <c r="A50" s="59">
        <v>5</v>
      </c>
      <c r="B50" s="66" t="s">
        <v>132</v>
      </c>
      <c r="C50" s="67" t="s">
        <v>133</v>
      </c>
      <c r="D50" s="67" t="s">
        <v>134</v>
      </c>
      <c r="E50" s="67"/>
      <c r="F50" s="67" t="s">
        <v>68</v>
      </c>
      <c r="G50" s="70" t="s">
        <v>42</v>
      </c>
      <c r="H50" s="59">
        <v>2</v>
      </c>
      <c r="I50" s="59">
        <v>1</v>
      </c>
      <c r="J50" s="59"/>
      <c r="K50" s="63">
        <v>4</v>
      </c>
      <c r="L50" s="64" t="s">
        <v>4</v>
      </c>
      <c r="M50" s="64" t="s">
        <v>1</v>
      </c>
      <c r="N50" s="61"/>
      <c r="O50" s="159" t="s">
        <v>251</v>
      </c>
    </row>
    <row r="51" spans="1:15" ht="24" customHeight="1" x14ac:dyDescent="0.3">
      <c r="A51" s="59">
        <v>5</v>
      </c>
      <c r="B51" s="66"/>
      <c r="C51" s="153" t="s">
        <v>245</v>
      </c>
      <c r="D51" s="67"/>
      <c r="E51" s="67"/>
      <c r="F51" s="67"/>
      <c r="G51" s="70"/>
      <c r="H51" s="59">
        <v>1</v>
      </c>
      <c r="I51" s="59">
        <v>0</v>
      </c>
      <c r="J51" s="59"/>
      <c r="K51" s="63">
        <v>2</v>
      </c>
      <c r="L51" s="64"/>
      <c r="M51" s="64" t="s">
        <v>3</v>
      </c>
      <c r="N51" s="61"/>
      <c r="O51" s="159" t="s">
        <v>251</v>
      </c>
    </row>
    <row r="52" spans="1:15" x14ac:dyDescent="0.3">
      <c r="A52" s="32"/>
      <c r="B52" s="33"/>
      <c r="C52" s="33"/>
      <c r="D52" s="33"/>
      <c r="E52" s="33"/>
      <c r="F52" s="33"/>
      <c r="G52" s="33"/>
      <c r="H52" s="34">
        <f>SUM(H49:H51)</f>
        <v>5</v>
      </c>
      <c r="I52" s="34">
        <f t="shared" ref="I52:K52" si="4">SUM(I49:I51)</f>
        <v>2</v>
      </c>
      <c r="J52" s="34">
        <f t="shared" si="4"/>
        <v>0</v>
      </c>
      <c r="K52" s="34">
        <f t="shared" si="4"/>
        <v>9</v>
      </c>
      <c r="L52" s="36"/>
      <c r="M52" s="36"/>
      <c r="N52" s="33"/>
      <c r="O52" s="159" t="s">
        <v>251</v>
      </c>
    </row>
    <row r="53" spans="1:15" ht="24" x14ac:dyDescent="0.3">
      <c r="A53" s="32"/>
      <c r="B53" s="33"/>
      <c r="C53" s="33"/>
      <c r="D53" s="33"/>
      <c r="E53" s="33"/>
      <c r="F53" s="33"/>
      <c r="G53" s="154" t="s">
        <v>5</v>
      </c>
      <c r="H53" s="167">
        <f>SUM(H52:I52)*14</f>
        <v>98</v>
      </c>
      <c r="I53" s="169"/>
      <c r="J53" s="37">
        <f>SUM(J52)</f>
        <v>0</v>
      </c>
      <c r="K53" s="34"/>
      <c r="L53" s="36"/>
      <c r="M53" s="36"/>
      <c r="N53" s="33"/>
      <c r="O53" s="159" t="s">
        <v>251</v>
      </c>
    </row>
    <row r="54" spans="1:15" x14ac:dyDescent="0.3">
      <c r="A54" s="39">
        <v>6</v>
      </c>
      <c r="B54" s="77" t="s">
        <v>135</v>
      </c>
      <c r="C54" s="38" t="s">
        <v>136</v>
      </c>
      <c r="D54" s="38" t="s">
        <v>137</v>
      </c>
      <c r="E54" s="38"/>
      <c r="F54" s="78" t="s">
        <v>262</v>
      </c>
      <c r="G54" s="79" t="s">
        <v>138</v>
      </c>
      <c r="H54" s="39">
        <v>1</v>
      </c>
      <c r="I54" s="39">
        <v>1</v>
      </c>
      <c r="J54" s="39"/>
      <c r="K54" s="40">
        <v>3</v>
      </c>
      <c r="L54" s="41" t="s">
        <v>4</v>
      </c>
      <c r="M54" s="41" t="s">
        <v>1</v>
      </c>
      <c r="N54" s="38"/>
      <c r="O54" s="159" t="s">
        <v>251</v>
      </c>
    </row>
    <row r="55" spans="1:15" x14ac:dyDescent="0.3">
      <c r="A55" s="39">
        <v>6</v>
      </c>
      <c r="B55" s="77" t="s">
        <v>139</v>
      </c>
      <c r="C55" s="38" t="s">
        <v>140</v>
      </c>
      <c r="D55" s="38" t="s">
        <v>141</v>
      </c>
      <c r="E55" s="38"/>
      <c r="F55" s="38" t="s">
        <v>274</v>
      </c>
      <c r="G55" s="79" t="s">
        <v>37</v>
      </c>
      <c r="H55" s="39">
        <v>1</v>
      </c>
      <c r="I55" s="39">
        <v>2</v>
      </c>
      <c r="J55" s="39"/>
      <c r="K55" s="40">
        <v>3</v>
      </c>
      <c r="L55" s="41" t="s">
        <v>4</v>
      </c>
      <c r="M55" s="41" t="s">
        <v>1</v>
      </c>
      <c r="N55" s="38"/>
      <c r="O55" s="159" t="s">
        <v>251</v>
      </c>
    </row>
    <row r="56" spans="1:15" x14ac:dyDescent="0.3">
      <c r="A56" s="39">
        <v>6</v>
      </c>
      <c r="B56" s="77" t="s">
        <v>142</v>
      </c>
      <c r="C56" s="38" t="s">
        <v>143</v>
      </c>
      <c r="D56" s="38" t="s">
        <v>144</v>
      </c>
      <c r="E56" s="38"/>
      <c r="F56" s="38" t="s">
        <v>41</v>
      </c>
      <c r="G56" s="79" t="s">
        <v>42</v>
      </c>
      <c r="H56" s="39">
        <v>2</v>
      </c>
      <c r="I56" s="39">
        <v>0</v>
      </c>
      <c r="J56" s="39"/>
      <c r="K56" s="40">
        <v>3</v>
      </c>
      <c r="L56" s="41" t="s">
        <v>0</v>
      </c>
      <c r="M56" s="41" t="s">
        <v>1</v>
      </c>
      <c r="N56" s="38"/>
      <c r="O56" s="159" t="s">
        <v>251</v>
      </c>
    </row>
    <row r="57" spans="1:15" x14ac:dyDescent="0.3">
      <c r="A57" s="39">
        <v>6</v>
      </c>
      <c r="B57" s="77" t="s">
        <v>145</v>
      </c>
      <c r="C57" s="38" t="s">
        <v>146</v>
      </c>
      <c r="D57" s="38" t="s">
        <v>147</v>
      </c>
      <c r="E57" s="38"/>
      <c r="F57" s="78" t="s">
        <v>247</v>
      </c>
      <c r="G57" s="79" t="s">
        <v>37</v>
      </c>
      <c r="H57" s="39">
        <v>2</v>
      </c>
      <c r="I57" s="39">
        <v>0</v>
      </c>
      <c r="J57" s="39"/>
      <c r="K57" s="40">
        <v>3</v>
      </c>
      <c r="L57" s="41" t="s">
        <v>0</v>
      </c>
      <c r="M57" s="41" t="s">
        <v>1</v>
      </c>
      <c r="N57" s="38"/>
      <c r="O57" s="159" t="s">
        <v>251</v>
      </c>
    </row>
    <row r="58" spans="1:15" x14ac:dyDescent="0.3">
      <c r="A58" s="39">
        <v>6</v>
      </c>
      <c r="B58" s="77" t="s">
        <v>148</v>
      </c>
      <c r="C58" s="38" t="s">
        <v>149</v>
      </c>
      <c r="D58" s="38" t="s">
        <v>150</v>
      </c>
      <c r="E58" s="38"/>
      <c r="F58" s="38" t="s">
        <v>53</v>
      </c>
      <c r="G58" s="79" t="s">
        <v>37</v>
      </c>
      <c r="H58" s="39"/>
      <c r="I58" s="39"/>
      <c r="J58" s="39"/>
      <c r="K58" s="40">
        <v>4</v>
      </c>
      <c r="L58" s="41" t="s">
        <v>4</v>
      </c>
      <c r="M58" s="41" t="s">
        <v>1</v>
      </c>
      <c r="N58" s="38"/>
      <c r="O58" s="159" t="s">
        <v>251</v>
      </c>
    </row>
    <row r="59" spans="1:15" ht="24" customHeight="1" x14ac:dyDescent="0.3">
      <c r="A59" s="39">
        <v>6</v>
      </c>
      <c r="B59" s="77"/>
      <c r="C59" s="151" t="s">
        <v>245</v>
      </c>
      <c r="D59" s="38"/>
      <c r="E59" s="38"/>
      <c r="F59" s="38"/>
      <c r="G59" s="79"/>
      <c r="H59" s="39">
        <v>1</v>
      </c>
      <c r="I59" s="39">
        <v>0</v>
      </c>
      <c r="J59" s="39"/>
      <c r="K59" s="40">
        <v>2</v>
      </c>
      <c r="L59" s="41"/>
      <c r="M59" s="41" t="s">
        <v>3</v>
      </c>
      <c r="N59" s="38"/>
      <c r="O59" s="159" t="s">
        <v>251</v>
      </c>
    </row>
    <row r="60" spans="1:15" x14ac:dyDescent="0.3">
      <c r="A60" s="32"/>
      <c r="B60" s="33"/>
      <c r="C60" s="33"/>
      <c r="D60" s="33"/>
      <c r="E60" s="33"/>
      <c r="F60" s="33"/>
      <c r="G60" s="33"/>
      <c r="H60" s="34">
        <f>SUM(H54:H59)</f>
        <v>7</v>
      </c>
      <c r="I60" s="34">
        <f t="shared" ref="I60:K60" si="5">SUM(I54:I59)</f>
        <v>3</v>
      </c>
      <c r="J60" s="34">
        <f t="shared" si="5"/>
        <v>0</v>
      </c>
      <c r="K60" s="34">
        <f t="shared" si="5"/>
        <v>18</v>
      </c>
      <c r="L60" s="36"/>
      <c r="M60" s="36"/>
      <c r="N60" s="33"/>
      <c r="O60" s="159" t="s">
        <v>251</v>
      </c>
    </row>
    <row r="61" spans="1:15" ht="24" x14ac:dyDescent="0.3">
      <c r="A61" s="42"/>
      <c r="B61" s="43"/>
      <c r="C61" s="43"/>
      <c r="D61" s="43"/>
      <c r="E61" s="43"/>
      <c r="F61" s="43"/>
      <c r="G61" s="154" t="s">
        <v>5</v>
      </c>
      <c r="H61" s="167">
        <f>SUM(H60:I60)*14</f>
        <v>140</v>
      </c>
      <c r="I61" s="169"/>
      <c r="J61" s="37">
        <f>SUM(J60)</f>
        <v>0</v>
      </c>
      <c r="K61" s="44"/>
      <c r="L61" s="45"/>
      <c r="M61" s="45"/>
      <c r="N61" s="43"/>
      <c r="O61" s="159" t="s">
        <v>251</v>
      </c>
    </row>
    <row r="62" spans="1:15" x14ac:dyDescent="0.3">
      <c r="A62" s="55" t="s">
        <v>151</v>
      </c>
      <c r="B62" s="56"/>
      <c r="C62" s="56" t="s">
        <v>243</v>
      </c>
      <c r="D62" s="28"/>
      <c r="E62" s="28"/>
      <c r="F62" s="28"/>
      <c r="G62" s="28"/>
      <c r="H62" s="29"/>
      <c r="I62" s="29"/>
      <c r="J62" s="29"/>
      <c r="K62" s="30"/>
      <c r="L62" s="31"/>
      <c r="M62" s="31"/>
      <c r="N62" s="15"/>
      <c r="O62" s="159" t="s">
        <v>251</v>
      </c>
    </row>
    <row r="63" spans="1:15" x14ac:dyDescent="0.3">
      <c r="A63" s="39">
        <v>4</v>
      </c>
      <c r="B63" s="38" t="s">
        <v>152</v>
      </c>
      <c r="C63" s="38" t="s">
        <v>153</v>
      </c>
      <c r="D63" s="38" t="s">
        <v>154</v>
      </c>
      <c r="E63" s="38"/>
      <c r="F63" s="78" t="s">
        <v>68</v>
      </c>
      <c r="G63" s="79" t="s">
        <v>42</v>
      </c>
      <c r="H63" s="39">
        <v>1</v>
      </c>
      <c r="I63" s="39">
        <v>1</v>
      </c>
      <c r="J63" s="39"/>
      <c r="K63" s="40">
        <v>3</v>
      </c>
      <c r="L63" s="41" t="s">
        <v>4</v>
      </c>
      <c r="M63" s="41" t="s">
        <v>2</v>
      </c>
      <c r="N63" s="38"/>
      <c r="O63" s="159" t="s">
        <v>251</v>
      </c>
    </row>
    <row r="64" spans="1:15" x14ac:dyDescent="0.3">
      <c r="A64" s="39">
        <v>4</v>
      </c>
      <c r="B64" s="38" t="s">
        <v>155</v>
      </c>
      <c r="C64" s="38" t="s">
        <v>156</v>
      </c>
      <c r="D64" s="38" t="s">
        <v>157</v>
      </c>
      <c r="E64" s="38"/>
      <c r="F64" s="78" t="s">
        <v>263</v>
      </c>
      <c r="G64" s="79" t="s">
        <v>37</v>
      </c>
      <c r="H64" s="39">
        <v>1</v>
      </c>
      <c r="I64" s="39">
        <v>1</v>
      </c>
      <c r="J64" s="39"/>
      <c r="K64" s="40">
        <v>3</v>
      </c>
      <c r="L64" s="41" t="s">
        <v>0</v>
      </c>
      <c r="M64" s="41" t="s">
        <v>2</v>
      </c>
      <c r="N64" s="38"/>
      <c r="O64" s="159" t="s">
        <v>251</v>
      </c>
    </row>
    <row r="65" spans="1:15" s="16" customFormat="1" ht="22.8" x14ac:dyDescent="0.3">
      <c r="A65" s="39">
        <v>4</v>
      </c>
      <c r="B65" s="38" t="s">
        <v>158</v>
      </c>
      <c r="C65" s="38" t="s">
        <v>159</v>
      </c>
      <c r="D65" s="38" t="s">
        <v>160</v>
      </c>
      <c r="E65" s="38"/>
      <c r="F65" s="78" t="s">
        <v>263</v>
      </c>
      <c r="G65" s="79" t="s">
        <v>37</v>
      </c>
      <c r="H65" s="39">
        <v>1</v>
      </c>
      <c r="I65" s="39">
        <v>2</v>
      </c>
      <c r="J65" s="39"/>
      <c r="K65" s="40">
        <v>4</v>
      </c>
      <c r="L65" s="41" t="s">
        <v>4</v>
      </c>
      <c r="M65" s="41" t="s">
        <v>2</v>
      </c>
      <c r="N65" s="38"/>
      <c r="O65" s="159" t="s">
        <v>251</v>
      </c>
    </row>
    <row r="66" spans="1:15" x14ac:dyDescent="0.3">
      <c r="A66" s="39">
        <v>4</v>
      </c>
      <c r="B66" s="38" t="s">
        <v>161</v>
      </c>
      <c r="C66" s="38" t="s">
        <v>162</v>
      </c>
      <c r="D66" s="38" t="s">
        <v>163</v>
      </c>
      <c r="E66" s="38"/>
      <c r="F66" s="38" t="s">
        <v>68</v>
      </c>
      <c r="G66" s="79" t="s">
        <v>42</v>
      </c>
      <c r="H66" s="79">
        <v>1</v>
      </c>
      <c r="I66" s="79">
        <v>1</v>
      </c>
      <c r="J66" s="39"/>
      <c r="K66" s="40">
        <v>4</v>
      </c>
      <c r="L66" s="41" t="s">
        <v>4</v>
      </c>
      <c r="M66" s="41" t="s">
        <v>2</v>
      </c>
      <c r="N66" s="38"/>
      <c r="O66" s="159" t="s">
        <v>251</v>
      </c>
    </row>
    <row r="67" spans="1:15" x14ac:dyDescent="0.3">
      <c r="A67" s="39">
        <v>4</v>
      </c>
      <c r="B67" s="38" t="s">
        <v>164</v>
      </c>
      <c r="C67" s="38" t="s">
        <v>165</v>
      </c>
      <c r="D67" s="38" t="s">
        <v>166</v>
      </c>
      <c r="E67" s="38"/>
      <c r="F67" s="38" t="s">
        <v>167</v>
      </c>
      <c r="G67" s="79" t="s">
        <v>42</v>
      </c>
      <c r="H67" s="79">
        <v>0</v>
      </c>
      <c r="I67" s="79">
        <v>2</v>
      </c>
      <c r="J67" s="39"/>
      <c r="K67" s="40">
        <v>3</v>
      </c>
      <c r="L67" s="41" t="s">
        <v>4</v>
      </c>
      <c r="M67" s="41" t="s">
        <v>2</v>
      </c>
      <c r="N67" s="38"/>
      <c r="O67" s="159" t="s">
        <v>251</v>
      </c>
    </row>
    <row r="68" spans="1:15" x14ac:dyDescent="0.3">
      <c r="A68" s="90">
        <v>5</v>
      </c>
      <c r="B68" s="66" t="s">
        <v>168</v>
      </c>
      <c r="C68" s="67" t="s">
        <v>169</v>
      </c>
      <c r="D68" s="67" t="s">
        <v>170</v>
      </c>
      <c r="E68" s="67"/>
      <c r="F68" s="67" t="s">
        <v>41</v>
      </c>
      <c r="G68" s="70" t="s">
        <v>42</v>
      </c>
      <c r="H68" s="59">
        <v>3</v>
      </c>
      <c r="I68" s="59">
        <v>0</v>
      </c>
      <c r="J68" s="59"/>
      <c r="K68" s="63">
        <v>3</v>
      </c>
      <c r="L68" s="64" t="s">
        <v>0</v>
      </c>
      <c r="M68" s="64" t="s">
        <v>2</v>
      </c>
      <c r="N68" s="61"/>
      <c r="O68" s="159" t="s">
        <v>251</v>
      </c>
    </row>
    <row r="69" spans="1:15" x14ac:dyDescent="0.3">
      <c r="A69" s="59">
        <v>5</v>
      </c>
      <c r="B69" s="67" t="s">
        <v>171</v>
      </c>
      <c r="C69" s="67" t="s">
        <v>254</v>
      </c>
      <c r="D69" s="67" t="s">
        <v>172</v>
      </c>
      <c r="E69" s="67"/>
      <c r="F69" s="67" t="s">
        <v>131</v>
      </c>
      <c r="G69" s="70" t="s">
        <v>37</v>
      </c>
      <c r="H69" s="59">
        <v>2</v>
      </c>
      <c r="I69" s="59">
        <v>2</v>
      </c>
      <c r="J69" s="59"/>
      <c r="K69" s="63">
        <v>4</v>
      </c>
      <c r="L69" s="64" t="s">
        <v>4</v>
      </c>
      <c r="M69" s="64" t="s">
        <v>2</v>
      </c>
      <c r="N69" s="61"/>
      <c r="O69" s="159" t="s">
        <v>251</v>
      </c>
    </row>
    <row r="70" spans="1:15" x14ac:dyDescent="0.3">
      <c r="A70" s="59">
        <v>5</v>
      </c>
      <c r="B70" s="67" t="s">
        <v>173</v>
      </c>
      <c r="C70" s="67" t="s">
        <v>174</v>
      </c>
      <c r="D70" s="67" t="s">
        <v>175</v>
      </c>
      <c r="E70" s="67"/>
      <c r="F70" s="67" t="s">
        <v>266</v>
      </c>
      <c r="G70" s="70" t="s">
        <v>37</v>
      </c>
      <c r="H70" s="86">
        <v>1</v>
      </c>
      <c r="I70" s="86">
        <v>2</v>
      </c>
      <c r="J70" s="59"/>
      <c r="K70" s="63">
        <v>3</v>
      </c>
      <c r="L70" s="64" t="s">
        <v>4</v>
      </c>
      <c r="M70" s="64" t="s">
        <v>2</v>
      </c>
      <c r="N70" s="61"/>
      <c r="O70" s="159" t="s">
        <v>251</v>
      </c>
    </row>
    <row r="71" spans="1:15" x14ac:dyDescent="0.3">
      <c r="A71" s="59">
        <v>5</v>
      </c>
      <c r="B71" s="67" t="s">
        <v>176</v>
      </c>
      <c r="C71" s="67" t="s">
        <v>177</v>
      </c>
      <c r="D71" s="67" t="s">
        <v>178</v>
      </c>
      <c r="E71" s="67"/>
      <c r="F71" s="67" t="s">
        <v>263</v>
      </c>
      <c r="G71" s="70" t="s">
        <v>37</v>
      </c>
      <c r="H71" s="59">
        <v>0</v>
      </c>
      <c r="I71" s="59">
        <v>2</v>
      </c>
      <c r="J71" s="59"/>
      <c r="K71" s="63">
        <v>3</v>
      </c>
      <c r="L71" s="64" t="s">
        <v>4</v>
      </c>
      <c r="M71" s="64" t="s">
        <v>2</v>
      </c>
      <c r="N71" s="61"/>
      <c r="O71" s="159" t="s">
        <v>251</v>
      </c>
    </row>
    <row r="72" spans="1:15" s="16" customFormat="1" x14ac:dyDescent="0.3">
      <c r="A72" s="59">
        <v>5</v>
      </c>
      <c r="B72" s="66" t="s">
        <v>179</v>
      </c>
      <c r="C72" s="67" t="s">
        <v>180</v>
      </c>
      <c r="D72" s="67" t="s">
        <v>181</v>
      </c>
      <c r="E72" s="67"/>
      <c r="F72" s="67" t="s">
        <v>266</v>
      </c>
      <c r="G72" s="70" t="s">
        <v>37</v>
      </c>
      <c r="H72" s="59"/>
      <c r="I72" s="59"/>
      <c r="J72" s="59">
        <v>160</v>
      </c>
      <c r="K72" s="63">
        <v>8</v>
      </c>
      <c r="L72" s="64" t="s">
        <v>4</v>
      </c>
      <c r="M72" s="64" t="s">
        <v>2</v>
      </c>
      <c r="N72" s="61"/>
      <c r="O72" s="159" t="s">
        <v>251</v>
      </c>
    </row>
    <row r="73" spans="1:15" ht="22.8" x14ac:dyDescent="0.3">
      <c r="A73" s="39">
        <v>6</v>
      </c>
      <c r="B73" s="38" t="s">
        <v>182</v>
      </c>
      <c r="C73" s="38" t="s">
        <v>183</v>
      </c>
      <c r="D73" s="38" t="s">
        <v>184</v>
      </c>
      <c r="E73" s="38"/>
      <c r="F73" s="38" t="s">
        <v>258</v>
      </c>
      <c r="G73" s="79" t="s">
        <v>42</v>
      </c>
      <c r="H73" s="39">
        <v>2</v>
      </c>
      <c r="I73" s="39">
        <v>0</v>
      </c>
      <c r="J73" s="39"/>
      <c r="K73" s="40">
        <v>3</v>
      </c>
      <c r="L73" s="41" t="s">
        <v>0</v>
      </c>
      <c r="M73" s="41" t="s">
        <v>2</v>
      </c>
      <c r="N73" s="38"/>
      <c r="O73" s="159" t="s">
        <v>251</v>
      </c>
    </row>
    <row r="74" spans="1:15" x14ac:dyDescent="0.3">
      <c r="A74" s="39">
        <v>6</v>
      </c>
      <c r="B74" s="38" t="s">
        <v>185</v>
      </c>
      <c r="C74" s="38" t="s">
        <v>186</v>
      </c>
      <c r="D74" s="38" t="s">
        <v>187</v>
      </c>
      <c r="E74" s="38"/>
      <c r="F74" s="78" t="s">
        <v>63</v>
      </c>
      <c r="G74" s="79" t="s">
        <v>64</v>
      </c>
      <c r="H74" s="39">
        <v>1</v>
      </c>
      <c r="I74" s="39">
        <v>2</v>
      </c>
      <c r="J74" s="39"/>
      <c r="K74" s="40">
        <v>3</v>
      </c>
      <c r="L74" s="41" t="s">
        <v>4</v>
      </c>
      <c r="M74" s="41" t="s">
        <v>2</v>
      </c>
      <c r="N74" s="38" t="s">
        <v>188</v>
      </c>
      <c r="O74" s="159" t="s">
        <v>251</v>
      </c>
    </row>
    <row r="75" spans="1:15" x14ac:dyDescent="0.3">
      <c r="A75" s="84">
        <v>6</v>
      </c>
      <c r="B75" s="78" t="s">
        <v>189</v>
      </c>
      <c r="C75" s="78" t="s">
        <v>190</v>
      </c>
      <c r="D75" s="78" t="s">
        <v>190</v>
      </c>
      <c r="E75" s="78"/>
      <c r="F75" s="78" t="s">
        <v>63</v>
      </c>
      <c r="G75" s="81" t="s">
        <v>64</v>
      </c>
      <c r="H75" s="84">
        <v>0</v>
      </c>
      <c r="I75" s="84">
        <v>2</v>
      </c>
      <c r="J75" s="84"/>
      <c r="K75" s="40">
        <v>3</v>
      </c>
      <c r="L75" s="41" t="s">
        <v>4</v>
      </c>
      <c r="M75" s="41" t="s">
        <v>2</v>
      </c>
      <c r="N75" s="38"/>
      <c r="O75" s="159" t="s">
        <v>251</v>
      </c>
    </row>
    <row r="76" spans="1:15" x14ac:dyDescent="0.3">
      <c r="A76" s="81">
        <v>6</v>
      </c>
      <c r="B76" s="78" t="s">
        <v>191</v>
      </c>
      <c r="C76" s="78" t="s">
        <v>192</v>
      </c>
      <c r="D76" s="78" t="s">
        <v>193</v>
      </c>
      <c r="E76" s="78"/>
      <c r="F76" s="78" t="s">
        <v>266</v>
      </c>
      <c r="G76" s="81" t="s">
        <v>37</v>
      </c>
      <c r="H76" s="81">
        <v>0</v>
      </c>
      <c r="I76" s="81">
        <v>2</v>
      </c>
      <c r="J76" s="81"/>
      <c r="K76" s="91">
        <v>3</v>
      </c>
      <c r="L76" s="79" t="s">
        <v>4</v>
      </c>
      <c r="M76" s="79" t="s">
        <v>2</v>
      </c>
      <c r="N76" s="38"/>
      <c r="O76" s="159" t="s">
        <v>251</v>
      </c>
    </row>
    <row r="77" spans="1:15" x14ac:dyDescent="0.3">
      <c r="A77" s="107"/>
      <c r="B77" s="108"/>
      <c r="C77" s="108"/>
      <c r="D77" s="108"/>
      <c r="E77" s="108"/>
      <c r="F77" s="108"/>
      <c r="G77" s="109"/>
      <c r="H77" s="156">
        <f>SUM(H63:H76)</f>
        <v>13</v>
      </c>
      <c r="I77" s="156">
        <f t="shared" ref="I77:K77" si="6">SUM(I63:I76)</f>
        <v>19</v>
      </c>
      <c r="J77" s="156">
        <f t="shared" si="6"/>
        <v>160</v>
      </c>
      <c r="K77" s="156">
        <f t="shared" si="6"/>
        <v>50</v>
      </c>
      <c r="L77" s="110"/>
      <c r="M77" s="110"/>
      <c r="N77" s="111"/>
      <c r="O77" s="159" t="s">
        <v>251</v>
      </c>
    </row>
    <row r="78" spans="1:15" ht="24" x14ac:dyDescent="0.3">
      <c r="A78" s="112"/>
      <c r="B78" s="111"/>
      <c r="C78" s="111"/>
      <c r="D78" s="111"/>
      <c r="E78" s="111"/>
      <c r="F78" s="111"/>
      <c r="G78" s="155" t="s">
        <v>5</v>
      </c>
      <c r="H78" s="165">
        <f>SUM(H77:I77)*14</f>
        <v>448</v>
      </c>
      <c r="I78" s="166"/>
      <c r="J78" s="113">
        <v>160</v>
      </c>
      <c r="K78" s="114"/>
      <c r="L78" s="115"/>
      <c r="M78" s="115"/>
      <c r="N78" s="111"/>
      <c r="O78" s="159" t="s">
        <v>251</v>
      </c>
    </row>
    <row r="79" spans="1:15" x14ac:dyDescent="0.3">
      <c r="A79" s="55" t="s">
        <v>194</v>
      </c>
      <c r="B79" s="56"/>
      <c r="C79" s="56" t="s">
        <v>244</v>
      </c>
      <c r="D79" s="28"/>
      <c r="E79" s="28"/>
      <c r="F79" s="28"/>
      <c r="G79" s="28"/>
      <c r="H79" s="29"/>
      <c r="I79" s="29"/>
      <c r="J79" s="29"/>
      <c r="K79" s="30"/>
      <c r="L79" s="31"/>
      <c r="M79" s="31"/>
      <c r="N79" s="15"/>
      <c r="O79" s="159" t="s">
        <v>251</v>
      </c>
    </row>
    <row r="80" spans="1:15" x14ac:dyDescent="0.3">
      <c r="A80" s="116">
        <v>4</v>
      </c>
      <c r="B80" s="117" t="s">
        <v>203</v>
      </c>
      <c r="C80" s="118" t="s">
        <v>204</v>
      </c>
      <c r="D80" s="118" t="s">
        <v>205</v>
      </c>
      <c r="E80" s="118"/>
      <c r="F80" s="122" t="s">
        <v>36</v>
      </c>
      <c r="G80" s="119" t="s">
        <v>37</v>
      </c>
      <c r="H80" s="116">
        <v>0</v>
      </c>
      <c r="I80" s="116">
        <v>2</v>
      </c>
      <c r="J80" s="116"/>
      <c r="K80" s="120">
        <v>3</v>
      </c>
      <c r="L80" s="121" t="s">
        <v>4</v>
      </c>
      <c r="M80" s="121" t="s">
        <v>2</v>
      </c>
      <c r="N80" s="118"/>
      <c r="O80" s="159" t="s">
        <v>251</v>
      </c>
    </row>
    <row r="81" spans="1:15" x14ac:dyDescent="0.3">
      <c r="A81" s="116">
        <v>4</v>
      </c>
      <c r="B81" s="117" t="s">
        <v>206</v>
      </c>
      <c r="C81" s="118" t="s">
        <v>207</v>
      </c>
      <c r="D81" s="118" t="s">
        <v>208</v>
      </c>
      <c r="E81" s="118"/>
      <c r="F81" s="118" t="s">
        <v>53</v>
      </c>
      <c r="G81" s="119" t="s">
        <v>37</v>
      </c>
      <c r="H81" s="116">
        <v>2</v>
      </c>
      <c r="I81" s="116">
        <v>1</v>
      </c>
      <c r="J81" s="116"/>
      <c r="K81" s="120">
        <v>4</v>
      </c>
      <c r="L81" s="121" t="s">
        <v>0</v>
      </c>
      <c r="M81" s="121" t="s">
        <v>2</v>
      </c>
      <c r="N81" s="118"/>
      <c r="O81" s="159" t="s">
        <v>251</v>
      </c>
    </row>
    <row r="82" spans="1:15" s="16" customFormat="1" x14ac:dyDescent="0.3">
      <c r="A82" s="116">
        <v>4</v>
      </c>
      <c r="B82" s="117" t="s">
        <v>209</v>
      </c>
      <c r="C82" s="118" t="s">
        <v>210</v>
      </c>
      <c r="D82" s="118" t="s">
        <v>211</v>
      </c>
      <c r="E82" s="118"/>
      <c r="F82" s="118" t="s">
        <v>53</v>
      </c>
      <c r="G82" s="119" t="s">
        <v>37</v>
      </c>
      <c r="H82" s="116">
        <v>1</v>
      </c>
      <c r="I82" s="116">
        <v>1</v>
      </c>
      <c r="J82" s="116"/>
      <c r="K82" s="120">
        <v>3</v>
      </c>
      <c r="L82" s="121" t="s">
        <v>4</v>
      </c>
      <c r="M82" s="121" t="s">
        <v>2</v>
      </c>
      <c r="N82" s="118"/>
      <c r="O82" s="159" t="s">
        <v>251</v>
      </c>
    </row>
    <row r="83" spans="1:15" x14ac:dyDescent="0.3">
      <c r="A83" s="116">
        <v>4</v>
      </c>
      <c r="B83" s="117" t="s">
        <v>212</v>
      </c>
      <c r="C83" s="118" t="s">
        <v>213</v>
      </c>
      <c r="D83" s="118" t="s">
        <v>214</v>
      </c>
      <c r="E83" s="118"/>
      <c r="F83" s="136" t="s">
        <v>53</v>
      </c>
      <c r="G83" s="119" t="s">
        <v>37</v>
      </c>
      <c r="H83" s="116">
        <v>1</v>
      </c>
      <c r="I83" s="116">
        <v>1</v>
      </c>
      <c r="J83" s="116"/>
      <c r="K83" s="120">
        <v>4</v>
      </c>
      <c r="L83" s="121" t="s">
        <v>4</v>
      </c>
      <c r="M83" s="121" t="s">
        <v>2</v>
      </c>
      <c r="N83" s="118"/>
      <c r="O83" s="159" t="s">
        <v>251</v>
      </c>
    </row>
    <row r="84" spans="1:15" x14ac:dyDescent="0.3">
      <c r="A84" s="116">
        <v>4</v>
      </c>
      <c r="B84" s="117" t="s">
        <v>215</v>
      </c>
      <c r="C84" s="118" t="s">
        <v>216</v>
      </c>
      <c r="D84" s="122" t="s">
        <v>217</v>
      </c>
      <c r="E84" s="118"/>
      <c r="F84" s="118" t="s">
        <v>30</v>
      </c>
      <c r="G84" s="119" t="s">
        <v>31</v>
      </c>
      <c r="H84" s="116">
        <v>2</v>
      </c>
      <c r="I84" s="116">
        <v>0</v>
      </c>
      <c r="J84" s="116"/>
      <c r="K84" s="120">
        <v>3</v>
      </c>
      <c r="L84" s="121" t="s">
        <v>0</v>
      </c>
      <c r="M84" s="123" t="s">
        <v>2</v>
      </c>
      <c r="N84" s="117" t="s">
        <v>218</v>
      </c>
      <c r="O84" s="159" t="s">
        <v>251</v>
      </c>
    </row>
    <row r="85" spans="1:15" x14ac:dyDescent="0.3">
      <c r="A85" s="125">
        <v>5</v>
      </c>
      <c r="B85" s="130" t="s">
        <v>219</v>
      </c>
      <c r="C85" s="124" t="s">
        <v>220</v>
      </c>
      <c r="D85" s="124" t="s">
        <v>221</v>
      </c>
      <c r="E85" s="124"/>
      <c r="F85" s="131" t="s">
        <v>63</v>
      </c>
      <c r="G85" s="128" t="s">
        <v>64</v>
      </c>
      <c r="H85" s="125">
        <v>1</v>
      </c>
      <c r="I85" s="125">
        <v>2</v>
      </c>
      <c r="J85" s="125"/>
      <c r="K85" s="126">
        <v>3</v>
      </c>
      <c r="L85" s="127" t="s">
        <v>4</v>
      </c>
      <c r="M85" s="127" t="s">
        <v>2</v>
      </c>
      <c r="N85" s="124"/>
      <c r="O85" s="159" t="s">
        <v>251</v>
      </c>
    </row>
    <row r="86" spans="1:15" x14ac:dyDescent="0.3">
      <c r="A86" s="125">
        <v>5</v>
      </c>
      <c r="B86" s="129" t="s">
        <v>222</v>
      </c>
      <c r="C86" s="124" t="s">
        <v>223</v>
      </c>
      <c r="D86" s="124" t="s">
        <v>224</v>
      </c>
      <c r="E86" s="124"/>
      <c r="F86" s="124" t="s">
        <v>225</v>
      </c>
      <c r="G86" s="128" t="s">
        <v>226</v>
      </c>
      <c r="H86" s="125">
        <v>2</v>
      </c>
      <c r="I86" s="125">
        <v>1</v>
      </c>
      <c r="J86" s="125"/>
      <c r="K86" s="126">
        <v>3</v>
      </c>
      <c r="L86" s="127" t="s">
        <v>0</v>
      </c>
      <c r="M86" s="127" t="s">
        <v>2</v>
      </c>
      <c r="N86" s="124"/>
      <c r="O86" s="159" t="s">
        <v>251</v>
      </c>
    </row>
    <row r="87" spans="1:15" x14ac:dyDescent="0.3">
      <c r="A87" s="125">
        <v>5</v>
      </c>
      <c r="B87" s="129" t="s">
        <v>227</v>
      </c>
      <c r="C87" s="124" t="s">
        <v>228</v>
      </c>
      <c r="D87" s="124" t="s">
        <v>229</v>
      </c>
      <c r="E87" s="124"/>
      <c r="F87" s="124" t="s">
        <v>266</v>
      </c>
      <c r="G87" s="128" t="s">
        <v>37</v>
      </c>
      <c r="H87" s="125">
        <v>1</v>
      </c>
      <c r="I87" s="125">
        <v>2</v>
      </c>
      <c r="J87" s="125"/>
      <c r="K87" s="126">
        <v>3</v>
      </c>
      <c r="L87" s="127" t="s">
        <v>4</v>
      </c>
      <c r="M87" s="127" t="s">
        <v>2</v>
      </c>
      <c r="N87" s="124"/>
      <c r="O87" s="159" t="s">
        <v>251</v>
      </c>
    </row>
    <row r="88" spans="1:15" s="16" customFormat="1" x14ac:dyDescent="0.3">
      <c r="A88" s="125">
        <v>5</v>
      </c>
      <c r="B88" s="129" t="s">
        <v>230</v>
      </c>
      <c r="C88" s="124" t="s">
        <v>231</v>
      </c>
      <c r="D88" s="124" t="s">
        <v>231</v>
      </c>
      <c r="E88" s="124"/>
      <c r="F88" s="124" t="s">
        <v>167</v>
      </c>
      <c r="G88" s="128" t="s">
        <v>42</v>
      </c>
      <c r="H88" s="125">
        <v>2</v>
      </c>
      <c r="I88" s="125">
        <v>1</v>
      </c>
      <c r="J88" s="125"/>
      <c r="K88" s="126">
        <v>4</v>
      </c>
      <c r="L88" s="132" t="s">
        <v>0</v>
      </c>
      <c r="M88" s="127" t="s">
        <v>2</v>
      </c>
      <c r="N88" s="129" t="s">
        <v>232</v>
      </c>
      <c r="O88" s="159" t="s">
        <v>251</v>
      </c>
    </row>
    <row r="89" spans="1:15" x14ac:dyDescent="0.3">
      <c r="A89" s="125">
        <v>5</v>
      </c>
      <c r="B89" s="129" t="s">
        <v>233</v>
      </c>
      <c r="C89" s="124" t="s">
        <v>180</v>
      </c>
      <c r="D89" s="124" t="s">
        <v>181</v>
      </c>
      <c r="E89" s="124"/>
      <c r="F89" s="131" t="s">
        <v>266</v>
      </c>
      <c r="G89" s="128" t="s">
        <v>37</v>
      </c>
      <c r="H89" s="125"/>
      <c r="I89" s="125"/>
      <c r="J89" s="125">
        <v>160</v>
      </c>
      <c r="K89" s="126">
        <v>8</v>
      </c>
      <c r="L89" s="127" t="s">
        <v>4</v>
      </c>
      <c r="M89" s="127" t="s">
        <v>2</v>
      </c>
      <c r="N89" s="124"/>
      <c r="O89" s="159" t="s">
        <v>251</v>
      </c>
    </row>
    <row r="90" spans="1:15" x14ac:dyDescent="0.3">
      <c r="A90" s="134">
        <v>6</v>
      </c>
      <c r="B90" s="135" t="s">
        <v>234</v>
      </c>
      <c r="C90" s="136" t="s">
        <v>235</v>
      </c>
      <c r="D90" s="136" t="s">
        <v>236</v>
      </c>
      <c r="E90" s="136"/>
      <c r="F90" s="136" t="s">
        <v>266</v>
      </c>
      <c r="G90" s="137" t="s">
        <v>37</v>
      </c>
      <c r="H90" s="134">
        <v>1</v>
      </c>
      <c r="I90" s="134">
        <v>2</v>
      </c>
      <c r="J90" s="134"/>
      <c r="K90" s="138">
        <v>3</v>
      </c>
      <c r="L90" s="139" t="s">
        <v>4</v>
      </c>
      <c r="M90" s="139" t="s">
        <v>2</v>
      </c>
      <c r="N90" s="136"/>
      <c r="O90" s="159" t="s">
        <v>251</v>
      </c>
    </row>
    <row r="91" spans="1:15" x14ac:dyDescent="0.3">
      <c r="A91" s="137">
        <v>6</v>
      </c>
      <c r="B91" s="136" t="s">
        <v>237</v>
      </c>
      <c r="C91" s="136" t="s">
        <v>238</v>
      </c>
      <c r="D91" s="136" t="s">
        <v>239</v>
      </c>
      <c r="E91" s="136"/>
      <c r="F91" s="136" t="s">
        <v>167</v>
      </c>
      <c r="G91" s="137" t="s">
        <v>42</v>
      </c>
      <c r="H91" s="137">
        <v>1</v>
      </c>
      <c r="I91" s="137">
        <v>1</v>
      </c>
      <c r="J91" s="137"/>
      <c r="K91" s="140">
        <v>3</v>
      </c>
      <c r="L91" s="137" t="s">
        <v>4</v>
      </c>
      <c r="M91" s="137" t="s">
        <v>2</v>
      </c>
      <c r="N91" s="136"/>
      <c r="O91" s="159" t="s">
        <v>251</v>
      </c>
    </row>
    <row r="92" spans="1:15" x14ac:dyDescent="0.3">
      <c r="A92" s="137">
        <v>6</v>
      </c>
      <c r="B92" s="136" t="s">
        <v>240</v>
      </c>
      <c r="C92" s="136" t="s">
        <v>241</v>
      </c>
      <c r="D92" s="136" t="s">
        <v>242</v>
      </c>
      <c r="E92" s="136"/>
      <c r="F92" s="136" t="s">
        <v>41</v>
      </c>
      <c r="G92" s="137" t="s">
        <v>42</v>
      </c>
      <c r="H92" s="137">
        <v>1</v>
      </c>
      <c r="I92" s="137">
        <v>1</v>
      </c>
      <c r="J92" s="137"/>
      <c r="K92" s="140">
        <v>3</v>
      </c>
      <c r="L92" s="137" t="s">
        <v>0</v>
      </c>
      <c r="M92" s="137" t="s">
        <v>2</v>
      </c>
      <c r="N92" s="136"/>
      <c r="O92" s="159" t="s">
        <v>251</v>
      </c>
    </row>
    <row r="93" spans="1:15" x14ac:dyDescent="0.3">
      <c r="A93" s="133">
        <v>6</v>
      </c>
      <c r="B93" s="142" t="s">
        <v>191</v>
      </c>
      <c r="C93" s="142" t="s">
        <v>192</v>
      </c>
      <c r="D93" s="142" t="s">
        <v>193</v>
      </c>
      <c r="E93" s="142"/>
      <c r="F93" s="142" t="s">
        <v>266</v>
      </c>
      <c r="G93" s="133" t="s">
        <v>37</v>
      </c>
      <c r="H93" s="137">
        <v>0</v>
      </c>
      <c r="I93" s="137">
        <v>2</v>
      </c>
      <c r="J93" s="137"/>
      <c r="K93" s="140">
        <v>3</v>
      </c>
      <c r="L93" s="137" t="s">
        <v>4</v>
      </c>
      <c r="M93" s="137" t="s">
        <v>2</v>
      </c>
      <c r="N93" s="141"/>
      <c r="O93" s="159" t="s">
        <v>251</v>
      </c>
    </row>
    <row r="94" spans="1:15" s="54" customFormat="1" x14ac:dyDescent="0.3">
      <c r="A94" s="107"/>
      <c r="B94" s="108"/>
      <c r="C94" s="108"/>
      <c r="D94" s="108"/>
      <c r="E94" s="108"/>
      <c r="F94" s="108"/>
      <c r="G94" s="109"/>
      <c r="H94" s="156">
        <f>SUM(H80:H93)</f>
        <v>15</v>
      </c>
      <c r="I94" s="156">
        <f t="shared" ref="I94:K94" si="7">SUM(I80:I93)</f>
        <v>17</v>
      </c>
      <c r="J94" s="156">
        <f t="shared" si="7"/>
        <v>160</v>
      </c>
      <c r="K94" s="156">
        <f t="shared" si="7"/>
        <v>50</v>
      </c>
      <c r="L94" s="110"/>
      <c r="M94" s="110"/>
      <c r="N94" s="111"/>
      <c r="O94" s="159" t="s">
        <v>251</v>
      </c>
    </row>
    <row r="95" spans="1:15" s="16" customFormat="1" ht="24" x14ac:dyDescent="0.3">
      <c r="A95" s="112"/>
      <c r="B95" s="111"/>
      <c r="C95" s="111"/>
      <c r="D95" s="111"/>
      <c r="E95" s="111"/>
      <c r="F95" s="111"/>
      <c r="G95" s="155" t="s">
        <v>5</v>
      </c>
      <c r="H95" s="165">
        <f>SUM(H94:I94)*14</f>
        <v>448</v>
      </c>
      <c r="I95" s="166"/>
      <c r="J95" s="113">
        <v>160</v>
      </c>
      <c r="K95" s="114"/>
      <c r="L95" s="115"/>
      <c r="M95" s="115"/>
      <c r="N95" s="111"/>
      <c r="O95" s="159" t="s">
        <v>251</v>
      </c>
    </row>
    <row r="96" spans="1:15" s="16" customFormat="1" x14ac:dyDescent="0.3">
      <c r="A96" s="152" t="s">
        <v>246</v>
      </c>
      <c r="B96" s="143"/>
      <c r="C96" s="144"/>
      <c r="D96" s="144"/>
      <c r="E96" s="144"/>
      <c r="F96" s="144"/>
      <c r="G96" s="145"/>
      <c r="H96" s="146"/>
      <c r="I96" s="147"/>
      <c r="J96" s="148"/>
      <c r="K96" s="149"/>
      <c r="L96" s="150"/>
      <c r="M96" s="150"/>
      <c r="N96" s="144"/>
      <c r="O96" s="159" t="s">
        <v>251</v>
      </c>
    </row>
    <row r="97" spans="1:15" s="14" customFormat="1" x14ac:dyDescent="0.3">
      <c r="A97" s="92">
        <v>1</v>
      </c>
      <c r="B97" s="93" t="s">
        <v>43</v>
      </c>
      <c r="C97" s="50" t="s">
        <v>195</v>
      </c>
      <c r="D97" s="50" t="s">
        <v>196</v>
      </c>
      <c r="E97" s="50"/>
      <c r="F97" s="50" t="s">
        <v>41</v>
      </c>
      <c r="G97" s="94" t="s">
        <v>42</v>
      </c>
      <c r="H97" s="51">
        <v>1</v>
      </c>
      <c r="I97" s="51">
        <v>1</v>
      </c>
      <c r="J97" s="95"/>
      <c r="K97" s="96">
        <v>4</v>
      </c>
      <c r="L97" s="97" t="s">
        <v>0</v>
      </c>
      <c r="M97" s="97" t="s">
        <v>2</v>
      </c>
      <c r="N97" s="98" t="s">
        <v>38</v>
      </c>
      <c r="O97" s="159" t="s">
        <v>251</v>
      </c>
    </row>
    <row r="98" spans="1:15" x14ac:dyDescent="0.3">
      <c r="A98" s="99">
        <v>3</v>
      </c>
      <c r="B98" s="100" t="s">
        <v>110</v>
      </c>
      <c r="C98" s="50" t="s">
        <v>197</v>
      </c>
      <c r="D98" s="50" t="s">
        <v>198</v>
      </c>
      <c r="E98" s="101"/>
      <c r="F98" s="50" t="s">
        <v>259</v>
      </c>
      <c r="G98" s="53" t="s">
        <v>37</v>
      </c>
      <c r="H98" s="99">
        <v>1</v>
      </c>
      <c r="I98" s="99">
        <v>2</v>
      </c>
      <c r="J98" s="99"/>
      <c r="K98" s="102">
        <v>4</v>
      </c>
      <c r="L98" s="53" t="s">
        <v>4</v>
      </c>
      <c r="M98" s="53" t="s">
        <v>2</v>
      </c>
      <c r="N98" s="101" t="s">
        <v>107</v>
      </c>
      <c r="O98" s="159" t="s">
        <v>251</v>
      </c>
    </row>
    <row r="99" spans="1:15" ht="22.8" x14ac:dyDescent="0.3">
      <c r="A99" s="95">
        <v>5</v>
      </c>
      <c r="B99" s="103" t="s">
        <v>199</v>
      </c>
      <c r="C99" s="50" t="s">
        <v>200</v>
      </c>
      <c r="D99" s="50" t="s">
        <v>271</v>
      </c>
      <c r="E99" s="50"/>
      <c r="F99" s="50" t="s">
        <v>265</v>
      </c>
      <c r="G99" s="94" t="s">
        <v>138</v>
      </c>
      <c r="H99" s="51">
        <v>0</v>
      </c>
      <c r="I99" s="51">
        <v>2</v>
      </c>
      <c r="J99" s="95"/>
      <c r="K99" s="96">
        <v>4</v>
      </c>
      <c r="L99" s="97" t="s">
        <v>4</v>
      </c>
      <c r="M99" s="97" t="s">
        <v>2</v>
      </c>
      <c r="N99" s="98" t="s">
        <v>201</v>
      </c>
      <c r="O99" s="159" t="s">
        <v>251</v>
      </c>
    </row>
    <row r="100" spans="1:15" x14ac:dyDescent="0.3">
      <c r="A100" s="47">
        <v>6</v>
      </c>
      <c r="B100" s="104" t="s">
        <v>188</v>
      </c>
      <c r="C100" s="46" t="s">
        <v>272</v>
      </c>
      <c r="D100" s="46" t="s">
        <v>273</v>
      </c>
      <c r="E100" s="46"/>
      <c r="F100" s="50" t="s">
        <v>269</v>
      </c>
      <c r="G100" s="105" t="s">
        <v>138</v>
      </c>
      <c r="H100" s="47">
        <v>0</v>
      </c>
      <c r="I100" s="47">
        <v>2</v>
      </c>
      <c r="J100" s="48"/>
      <c r="K100" s="48">
        <v>4</v>
      </c>
      <c r="L100" s="49" t="s">
        <v>4</v>
      </c>
      <c r="M100" s="49" t="s">
        <v>2</v>
      </c>
      <c r="N100" s="46" t="s">
        <v>185</v>
      </c>
      <c r="O100" s="159" t="s">
        <v>251</v>
      </c>
    </row>
    <row r="101" spans="1:15" x14ac:dyDescent="0.3">
      <c r="A101" s="51">
        <v>4</v>
      </c>
      <c r="B101" s="106" t="s">
        <v>120</v>
      </c>
      <c r="C101" s="50" t="s">
        <v>267</v>
      </c>
      <c r="D101" s="50" t="s">
        <v>268</v>
      </c>
      <c r="E101" s="50"/>
      <c r="F101" s="50" t="s">
        <v>269</v>
      </c>
      <c r="G101" s="94" t="s">
        <v>138</v>
      </c>
      <c r="H101" s="51">
        <v>0</v>
      </c>
      <c r="I101" s="51">
        <v>2</v>
      </c>
      <c r="J101" s="51"/>
      <c r="K101" s="52">
        <v>4</v>
      </c>
      <c r="L101" s="53" t="s">
        <v>4</v>
      </c>
      <c r="M101" s="53" t="s">
        <v>2</v>
      </c>
      <c r="N101" s="50" t="s">
        <v>117</v>
      </c>
      <c r="O101" s="159" t="s">
        <v>251</v>
      </c>
    </row>
    <row r="102" spans="1:15" x14ac:dyDescent="0.3">
      <c r="A102" s="51">
        <v>1</v>
      </c>
      <c r="B102" s="106" t="s">
        <v>32</v>
      </c>
      <c r="C102" s="50" t="s">
        <v>202</v>
      </c>
      <c r="D102" s="50" t="s">
        <v>270</v>
      </c>
      <c r="E102" s="50"/>
      <c r="F102" s="50" t="s">
        <v>30</v>
      </c>
      <c r="G102" s="94" t="s">
        <v>31</v>
      </c>
      <c r="H102" s="95">
        <v>2</v>
      </c>
      <c r="I102" s="95">
        <v>0</v>
      </c>
      <c r="J102" s="95"/>
      <c r="K102" s="96">
        <v>4</v>
      </c>
      <c r="L102" s="97" t="s">
        <v>0</v>
      </c>
      <c r="M102" s="53" t="s">
        <v>2</v>
      </c>
      <c r="N102" s="50" t="s">
        <v>27</v>
      </c>
      <c r="O102" s="159" t="s">
        <v>251</v>
      </c>
    </row>
  </sheetData>
  <autoFilter ref="A8:N102"/>
  <mergeCells count="21">
    <mergeCell ref="H95:I95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  <mergeCell ref="H20:I20"/>
    <mergeCell ref="H31:I31"/>
    <mergeCell ref="N7:N8"/>
    <mergeCell ref="D7:D8"/>
    <mergeCell ref="C7:C8"/>
    <mergeCell ref="H78:I78"/>
    <mergeCell ref="H42:I42"/>
    <mergeCell ref="H48:I48"/>
    <mergeCell ref="H53:I53"/>
    <mergeCell ref="H61:I61"/>
  </mergeCells>
  <printOptions horizontalCentered="1" headings="1" gridLines="1"/>
  <pageMargins left="7.874015748031496E-2" right="0.27559055118110237" top="0.47244094488188981" bottom="0.47244094488188981" header="0" footer="0"/>
  <pageSetup paperSize="9" scale="60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2" max="13" man="1"/>
    <brk id="7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2021-06-24T10:42:43Z</cp:lastPrinted>
  <dcterms:created xsi:type="dcterms:W3CDTF">2016-09-01T14:49:18Z</dcterms:created>
  <dcterms:modified xsi:type="dcterms:W3CDTF">2023-06-29T13:22:02Z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