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Járműmérnöki\"/>
    </mc:Choice>
  </mc:AlternateContent>
  <bookViews>
    <workbookView xWindow="0" yWindow="0" windowWidth="28800" windowHeight="11100"/>
  </bookViews>
  <sheets>
    <sheet name="Járműgyártás" sheetId="1" r:id="rId1"/>
  </sheets>
  <definedNames>
    <definedName name="_xlnm._FilterDatabase" localSheetId="0" hidden="1">Járműgyártás!$A$8:$Q$68</definedName>
    <definedName name="_xlnm.Print_Titles" localSheetId="0">Járműgyártás!$7:$8</definedName>
    <definedName name="_xlnm.Print_Area" localSheetId="0">Járműgyártás!$A$1:$N$88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J78" i="1"/>
  <c r="K78" i="1"/>
  <c r="H78" i="1"/>
  <c r="I67" i="1"/>
  <c r="J67" i="1"/>
  <c r="K67" i="1"/>
  <c r="H67" i="1"/>
  <c r="I57" i="1"/>
  <c r="J57" i="1"/>
  <c r="K57" i="1"/>
  <c r="H57" i="1"/>
  <c r="I48" i="1"/>
  <c r="J48" i="1"/>
  <c r="K48" i="1"/>
  <c r="H48" i="1"/>
  <c r="I38" i="1"/>
  <c r="J38" i="1"/>
  <c r="K38" i="1"/>
  <c r="H38" i="1"/>
  <c r="I28" i="1"/>
  <c r="J28" i="1"/>
  <c r="K28" i="1"/>
  <c r="H28" i="1"/>
  <c r="I19" i="1"/>
  <c r="J19" i="1"/>
  <c r="K19" i="1"/>
  <c r="H19" i="1"/>
  <c r="H20" i="1" l="1"/>
  <c r="J39" i="1" l="1"/>
  <c r="J79" i="1"/>
  <c r="J68" i="1"/>
  <c r="J58" i="1"/>
  <c r="J49" i="1"/>
  <c r="J29" i="1"/>
  <c r="J20" i="1"/>
  <c r="N4" i="1" s="1"/>
  <c r="H49" i="1" l="1"/>
  <c r="H68" i="1"/>
  <c r="H39" i="1"/>
  <c r="H79" i="1"/>
  <c r="H58" i="1"/>
  <c r="H29" i="1"/>
  <c r="M4" i="1" s="1"/>
</calcChain>
</file>

<file path=xl/sharedStrings.xml><?xml version="1.0" encoding="utf-8"?>
<sst xmlns="http://schemas.openxmlformats.org/spreadsheetml/2006/main" count="570" uniqueCount="260">
  <si>
    <t>K</t>
  </si>
  <si>
    <t>A</t>
  </si>
  <si>
    <t>G</t>
  </si>
  <si>
    <t>C</t>
  </si>
  <si>
    <t>Féléves óraszám:</t>
  </si>
  <si>
    <t>B</t>
  </si>
  <si>
    <t>Matematika I.</t>
  </si>
  <si>
    <t>Mechanika I.</t>
  </si>
  <si>
    <t>Műszaki ábrázolás I.</t>
  </si>
  <si>
    <t>Anyagismeret és anyagvizsgálat</t>
  </si>
  <si>
    <t>Műszaki kémia</t>
  </si>
  <si>
    <t>Műszaki informatika</t>
  </si>
  <si>
    <t>Mérnöki fizika</t>
  </si>
  <si>
    <t>Mathematics I.</t>
  </si>
  <si>
    <t>Mechanics I.</t>
  </si>
  <si>
    <t>Mechanical Drafting I.</t>
  </si>
  <si>
    <t>Knowledge and Examination of Materials</t>
  </si>
  <si>
    <t>Technical Chemistry</t>
  </si>
  <si>
    <t>Dr. Dezső Gergely</t>
  </si>
  <si>
    <t>Dr. Vincze György</t>
  </si>
  <si>
    <t>Dr. Kiss Zsolt Péter</t>
  </si>
  <si>
    <t>Dr. Beszeda Imre</t>
  </si>
  <si>
    <t>MAI</t>
  </si>
  <si>
    <t>Matematika II.</t>
  </si>
  <si>
    <t>Mechanika II.</t>
  </si>
  <si>
    <t>Műszaki ábrázolás II.</t>
  </si>
  <si>
    <t>Gyártástechnológia I.</t>
  </si>
  <si>
    <t>Hő- és áramlástan I.</t>
  </si>
  <si>
    <t>Géptan</t>
  </si>
  <si>
    <t>CAD alapjai</t>
  </si>
  <si>
    <t>Mathematics II.</t>
  </si>
  <si>
    <t>Mechanics II.</t>
  </si>
  <si>
    <t>Mechanical Drafting II.</t>
  </si>
  <si>
    <t>Production Technology I.</t>
  </si>
  <si>
    <t>Science of Mechanics</t>
  </si>
  <si>
    <t>Basis of CAD</t>
  </si>
  <si>
    <t>Dr. Sikolya László</t>
  </si>
  <si>
    <t>-</t>
  </si>
  <si>
    <t>Hő- és áramlástan II.</t>
  </si>
  <si>
    <t>Munkavédelem és biztonságtechnika</t>
  </si>
  <si>
    <t>Gyártástechnológia II.</t>
  </si>
  <si>
    <t>Gépelemek I.</t>
  </si>
  <si>
    <t>Elektronika és elektrotechnika</t>
  </si>
  <si>
    <t>Minőség- és környezetirányítás</t>
  </si>
  <si>
    <t>Production Technology II.</t>
  </si>
  <si>
    <t>Gépelemek II.</t>
  </si>
  <si>
    <t>VEM alapjai</t>
  </si>
  <si>
    <t>Logisztika</t>
  </si>
  <si>
    <t>Logistics</t>
  </si>
  <si>
    <t>Dr. Kovács Zoltán</t>
  </si>
  <si>
    <t>Automatizálás és irányítástechnika I.</t>
  </si>
  <si>
    <t>Energiagazdálkodás</t>
  </si>
  <si>
    <t>Energy Management</t>
  </si>
  <si>
    <t>Dr. Ferenczi István</t>
  </si>
  <si>
    <t>Automatizálás és irányítástechnika II.</t>
  </si>
  <si>
    <t>Szakdolgozat I.</t>
  </si>
  <si>
    <t>Thesis II.</t>
  </si>
  <si>
    <t>Dr. Nagy Andrea</t>
  </si>
  <si>
    <t>Szakdolgozat II.</t>
  </si>
  <si>
    <t>Engineering Informatics</t>
  </si>
  <si>
    <t>Quality and Enviroment Control</t>
  </si>
  <si>
    <t>Automatization and Control I.</t>
  </si>
  <si>
    <t>Automatization and Control II.</t>
  </si>
  <si>
    <t>Thesis I.</t>
  </si>
  <si>
    <t>BGM1101</t>
  </si>
  <si>
    <t>BAI0064</t>
  </si>
  <si>
    <t>BAI0065</t>
  </si>
  <si>
    <t>BAI0066</t>
  </si>
  <si>
    <t>BAI0067</t>
  </si>
  <si>
    <t>BAI0068</t>
  </si>
  <si>
    <t>BAI0078</t>
  </si>
  <si>
    <t>BAI0069</t>
  </si>
  <si>
    <t>BAI0070</t>
  </si>
  <si>
    <t>BAI0071</t>
  </si>
  <si>
    <t>BAI0072</t>
  </si>
  <si>
    <t>BAI0092</t>
  </si>
  <si>
    <t>BAI0073</t>
  </si>
  <si>
    <t>Heat and Flow Engineering I.</t>
  </si>
  <si>
    <t>BAI0074</t>
  </si>
  <si>
    <t>Humánerőforrás menedzsment</t>
  </si>
  <si>
    <t>BAI0075</t>
  </si>
  <si>
    <t>BAI0076</t>
  </si>
  <si>
    <t>Heat and Flow Engineering II.</t>
  </si>
  <si>
    <t>BAI0077</t>
  </si>
  <si>
    <t>GTI</t>
  </si>
  <si>
    <t>BAI0093</t>
  </si>
  <si>
    <t>BAI0079</t>
  </si>
  <si>
    <t>BAI0080</t>
  </si>
  <si>
    <t>BAI0081</t>
  </si>
  <si>
    <t>BAI0082</t>
  </si>
  <si>
    <t>Basics of Economics</t>
  </si>
  <si>
    <t>Engineering Physics</t>
  </si>
  <si>
    <t>Electronics and Electrical Engineering</t>
  </si>
  <si>
    <t>BAI0094</t>
  </si>
  <si>
    <t>BAI0086</t>
  </si>
  <si>
    <t>BAI0095</t>
  </si>
  <si>
    <t>BAI0084</t>
  </si>
  <si>
    <t>BAI0088</t>
  </si>
  <si>
    <t>Szakmai gyakorlat (6 hét külső helyszínen)</t>
  </si>
  <si>
    <t>Dr. Páy Gábor László</t>
  </si>
  <si>
    <t>Dr. Szigeti Ferenc János</t>
  </si>
  <si>
    <t>BAI0089</t>
  </si>
  <si>
    <t>Közlekedéstan és közlekedéstechnológiák</t>
  </si>
  <si>
    <t>Transport Engineering</t>
  </si>
  <si>
    <t>Labour Safety</t>
  </si>
  <si>
    <t>BAI0071, BAI0072</t>
  </si>
  <si>
    <t>BJM1201</t>
  </si>
  <si>
    <t>Járműdinamika alapjai</t>
  </si>
  <si>
    <t>Basics of Vehicle Dynamic</t>
  </si>
  <si>
    <t>BJM1202</t>
  </si>
  <si>
    <t>Járműtervezés és vizsgálat alapjai</t>
  </si>
  <si>
    <t>Basics of Vehicle Design and Examination</t>
  </si>
  <si>
    <t>Belsőégésű motorok</t>
  </si>
  <si>
    <t>Internal Combustion Engines</t>
  </si>
  <si>
    <t>BAI0074, BAI0076</t>
  </si>
  <si>
    <t>BJM1101</t>
  </si>
  <si>
    <t>Facility Maintenance</t>
  </si>
  <si>
    <t>Hajtástechnika</t>
  </si>
  <si>
    <t>Propulsion Technology</t>
  </si>
  <si>
    <t>BJM1103</t>
  </si>
  <si>
    <t>Járművillamosságtan</t>
  </si>
  <si>
    <t>Vehicle Electricity</t>
  </si>
  <si>
    <t>BJM2101</t>
  </si>
  <si>
    <t>Járműszerkezettan</t>
  </si>
  <si>
    <t>Vehicle Structures</t>
  </si>
  <si>
    <t>BJM2102</t>
  </si>
  <si>
    <t>Szereléstechnika, szerszám és készüléktervezés</t>
  </si>
  <si>
    <t>Assembly Technology and Design of Tools</t>
  </si>
  <si>
    <t>BJM1206</t>
  </si>
  <si>
    <t>BJM2201</t>
  </si>
  <si>
    <t>Gépjárművizsgálatok és járműdiagnosztika</t>
  </si>
  <si>
    <t>Vehicle Inspections and Diagnostics</t>
  </si>
  <si>
    <t>BJM1202, BJM2101</t>
  </si>
  <si>
    <t>BJM2202</t>
  </si>
  <si>
    <t>Járműjavítás és szerviztechnológia</t>
  </si>
  <si>
    <t>Service Technology</t>
  </si>
  <si>
    <t>BJM2101, BJM1102</t>
  </si>
  <si>
    <t>Kósáné dr. Bilanics Ágnes</t>
  </si>
  <si>
    <t>BJM1104</t>
  </si>
  <si>
    <t>BJM2104</t>
  </si>
  <si>
    <t>Számítógépes gyártástervezés</t>
  </si>
  <si>
    <t>Computer Aided Design</t>
  </si>
  <si>
    <t>BJM2105</t>
  </si>
  <si>
    <t xml:space="preserve">Practical Experience </t>
  </si>
  <si>
    <t>BAI0060</t>
  </si>
  <si>
    <t>Machine Parts I.</t>
  </si>
  <si>
    <t>Basics of FEM</t>
  </si>
  <si>
    <t>Machine Parts II.</t>
  </si>
  <si>
    <t>Matematika alapozó</t>
  </si>
  <si>
    <t>Fizika alapozó</t>
  </si>
  <si>
    <t>FK3</t>
  </si>
  <si>
    <t>FK4</t>
  </si>
  <si>
    <t>Specializáció: Járműgyártás</t>
  </si>
  <si>
    <t>AMB1103</t>
  </si>
  <si>
    <t>JMB1101</t>
  </si>
  <si>
    <t>AMB1105</t>
  </si>
  <si>
    <t>AMB1107</t>
  </si>
  <si>
    <t>JMB1102</t>
  </si>
  <si>
    <t>AMB1203</t>
  </si>
  <si>
    <t>AMB1205</t>
  </si>
  <si>
    <t>AMB1206</t>
  </si>
  <si>
    <t>JMB1202</t>
  </si>
  <si>
    <t>AMB1303</t>
  </si>
  <si>
    <t>AMB1403</t>
  </si>
  <si>
    <t>JMB1402</t>
  </si>
  <si>
    <t>JMB1403</t>
  </si>
  <si>
    <t>JMB1405</t>
  </si>
  <si>
    <t>JMB1501</t>
  </si>
  <si>
    <t>JMB1502</t>
  </si>
  <si>
    <t>JMB1503</t>
  </si>
  <si>
    <t>AMB1601</t>
  </si>
  <si>
    <t>JMB2604</t>
  </si>
  <si>
    <t>AMB1507</t>
  </si>
  <si>
    <t>JMB2606</t>
  </si>
  <si>
    <t>Járműfenntartás</t>
  </si>
  <si>
    <t>BJM2203</t>
  </si>
  <si>
    <t>BAI0145</t>
  </si>
  <si>
    <t>BAI0142</t>
  </si>
  <si>
    <t>Basis of Mathematics</t>
  </si>
  <si>
    <t>Basis of Phisycs</t>
  </si>
  <si>
    <t>Műszaki-mérnöki szaknyelv alapjai (angol-német)</t>
  </si>
  <si>
    <t>Basic Technical (English, German)</t>
  </si>
  <si>
    <t>AI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</si>
  <si>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</si>
  <si>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</si>
  <si>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</si>
  <si>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</si>
  <si>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</si>
  <si>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</si>
  <si>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</si>
  <si>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</si>
  <si>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</si>
  <si>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</si>
  <si>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</si>
  <si>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</si>
  <si>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</si>
  <si>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</si>
  <si>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AMB1305, BAI0144</t>
  </si>
  <si>
    <t>AMB1401, BAI0147</t>
  </si>
  <si>
    <t>JMB1404, BAI0146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</si>
  <si>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</si>
  <si>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</si>
  <si>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</si>
  <si>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</si>
  <si>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</si>
  <si>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</si>
  <si>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</si>
  <si>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Dr. Ravai-Nagy Sándor</t>
  </si>
  <si>
    <t>BAI0028</t>
  </si>
  <si>
    <t>Human Resource Management</t>
  </si>
  <si>
    <t>Megmunkálási eljárások és a gyártás minőségbiztosítása</t>
  </si>
  <si>
    <t>Process of Elaboration and Quality Control of Production</t>
  </si>
  <si>
    <t>Electronics and Electrical Engineer</t>
  </si>
  <si>
    <t>Közgazdaságtan</t>
  </si>
  <si>
    <t>Economics</t>
  </si>
  <si>
    <t>BAI0148</t>
  </si>
  <si>
    <t>Gazdálkodási ismeretek</t>
  </si>
  <si>
    <t>BAI0149</t>
  </si>
  <si>
    <t>Százvai Attila Zsolt</t>
  </si>
  <si>
    <t>Dr. Antal Tamás</t>
  </si>
  <si>
    <t>Kósa Péter</t>
  </si>
  <si>
    <t>Vargáné dr. Bosnyák Ildikó</t>
  </si>
  <si>
    <t>Szakfelelős/Programme coordinator: Dr. Sikolya László</t>
  </si>
  <si>
    <t>2021 szeptemberétől/from September 2021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</si>
  <si>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</si>
  <si>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</si>
  <si>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</si>
  <si>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</si>
  <si>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</si>
  <si>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</si>
  <si>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</si>
  <si>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</si>
  <si>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</si>
  <si>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</si>
  <si>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</si>
  <si>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</si>
  <si>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</si>
  <si>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</si>
  <si>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</si>
  <si>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*</t>
  </si>
  <si>
    <t>Az intézményi kínálat szerint szabadon választható tantárgy/
an optional course according to the institutional offer</t>
  </si>
  <si>
    <t xml:space="preserve">Specializáció/Specialisation: </t>
  </si>
  <si>
    <t>Idegen nyelven választható tantárgyak/optional courses in a foreign language</t>
  </si>
  <si>
    <t>BAI0164</t>
  </si>
  <si>
    <t>Nagy János</t>
  </si>
  <si>
    <t>Krajnyik Károly</t>
  </si>
  <si>
    <t>Dr. Csillag-Tóth Annamária</t>
  </si>
  <si>
    <t>NYI</t>
  </si>
  <si>
    <t>Képzés óraszáma/Number of training hours:</t>
  </si>
  <si>
    <t>BAI0165</t>
  </si>
  <si>
    <t>Gazdasági jogi alapismeretek</t>
  </si>
  <si>
    <t>Basic of the economic law</t>
  </si>
  <si>
    <t>Szak megnevezése: Járműmérnöki alapképzési szak</t>
  </si>
  <si>
    <t>Name of the programme: Vehicle Engineering BSc</t>
  </si>
  <si>
    <t>Specialisation: Vehicle Production</t>
  </si>
  <si>
    <t>Ferenczi Ildikó</t>
  </si>
  <si>
    <t>Dr. Tóth József Barnabás</t>
  </si>
  <si>
    <t>Dr. Gáti Balázs</t>
  </si>
  <si>
    <t>Vargáné dr. Kovács Éva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</si>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</sst>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6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8" fillId="8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" fontId="8" fillId="8" borderId="7" xfId="0" applyNumberFormat="1" applyFont="1" applyFill="1" applyBorder="1" applyAlignment="1">
      <alignment horizontal="center" vertical="center" wrapText="1"/>
    </xf>
    <xf numFmtId="1" fontId="8" fillId="8" borderId="8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1" fontId="8" fillId="2" borderId="9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 wrapText="1"/>
    </xf>
    <xf numFmtId="1" fontId="9" fillId="3" borderId="8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 wrapText="1"/>
    </xf>
    <xf numFmtId="1" fontId="8" fillId="9" borderId="7" xfId="0" applyNumberFormat="1" applyFont="1" applyFill="1" applyBorder="1" applyAlignment="1">
      <alignment vertical="center"/>
    </xf>
    <xf numFmtId="0" fontId="8" fillId="9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horizontal="center" vertical="center" wrapText="1"/>
    </xf>
    <xf numFmtId="1" fontId="8" fillId="9" borderId="8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 wrapText="1"/>
    </xf>
    <xf numFmtId="1" fontId="8" fillId="9" borderId="7" xfId="0" applyNumberFormat="1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/>
    </xf>
    <xf numFmtId="1" fontId="8" fillId="9" borderId="8" xfId="0" applyNumberFormat="1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1" fontId="7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Fill="1"/>
    <xf numFmtId="1" fontId="1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19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1" fontId="8" fillId="8" borderId="9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1" fontId="8" fillId="8" borderId="5" xfId="0" applyNumberFormat="1" applyFont="1" applyFill="1" applyBorder="1" applyAlignment="1">
      <alignment horizontal="left" vertical="center" wrapText="1"/>
    </xf>
    <xf numFmtId="1" fontId="8" fillId="8" borderId="8" xfId="0" applyNumberFormat="1" applyFont="1" applyFill="1" applyBorder="1" applyAlignment="1">
      <alignment horizontal="left" vertical="center" wrapText="1"/>
    </xf>
    <xf numFmtId="1" fontId="8" fillId="0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top"/>
    </xf>
    <xf numFmtId="0" fontId="2" fillId="7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7" fillId="0" borderId="0" xfId="0" applyNumberFormat="1" applyFont="1" applyAlignment="1">
      <alignment horizontal="right" vertical="center"/>
    </xf>
    <xf numFmtId="1" fontId="4" fillId="0" borderId="7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1" fontId="15" fillId="4" borderId="13" xfId="0" applyNumberFormat="1" applyFont="1" applyFill="1" applyBorder="1" applyAlignment="1">
      <alignment horizontal="center" vertical="center" wrapText="1"/>
    </xf>
    <xf numFmtId="1" fontId="15" fillId="4" borderId="16" xfId="0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15" fillId="4" borderId="14" xfId="0" applyNumberFormat="1" applyFont="1" applyFill="1" applyBorder="1" applyAlignment="1">
      <alignment horizontal="center" vertical="center" wrapText="1"/>
    </xf>
    <xf numFmtId="1" fontId="15" fillId="4" borderId="17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15" fillId="5" borderId="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3584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topLeftCell="A11" zoomScale="85" zoomScaleNormal="85" zoomScaleSheetLayoutView="85" zoomScalePageLayoutView="80" workbookViewId="0">
      <selection activeCell="F84" sqref="F84"/>
    </sheetView>
  </sheetViews>
  <sheetFormatPr defaultRowHeight="15" x14ac:dyDescent="0.25"/>
  <cols>
    <col min="1" max="1" width="5.85546875" style="2" customWidth="1"/>
    <col min="2" max="2" width="10.85546875" style="109" customWidth="1"/>
    <col min="3" max="3" width="47" style="11" customWidth="1"/>
    <col min="4" max="4" width="32.5703125" style="4" customWidth="1"/>
    <col min="5" max="5" width="11.42578125" style="4" customWidth="1"/>
    <col min="6" max="6" width="25.85546875" style="4" customWidth="1"/>
    <col min="7" max="7" width="11.5703125" style="4" customWidth="1"/>
    <col min="8" max="9" width="7.85546875" style="12" customWidth="1"/>
    <col min="10" max="10" width="11.28515625" style="12" customWidth="1"/>
    <col min="11" max="11" width="7.28515625" style="13" customWidth="1"/>
    <col min="12" max="12" width="11" style="14" customWidth="1"/>
    <col min="13" max="13" width="8.42578125" style="14" customWidth="1"/>
    <col min="14" max="14" width="15.7109375" style="4" customWidth="1"/>
  </cols>
  <sheetData>
    <row r="1" spans="1:15" x14ac:dyDescent="0.25">
      <c r="B1" s="7"/>
      <c r="C1" s="20"/>
      <c r="D1" s="157" t="s">
        <v>252</v>
      </c>
      <c r="E1" s="157"/>
      <c r="F1" s="157"/>
      <c r="G1" s="1"/>
      <c r="H1" s="23" t="s">
        <v>222</v>
      </c>
      <c r="J1" s="5"/>
      <c r="K1" s="23"/>
      <c r="M1" s="3"/>
      <c r="N1" s="6"/>
    </row>
    <row r="2" spans="1:15" ht="14.45" customHeight="1" x14ac:dyDescent="0.25">
      <c r="B2" s="7"/>
      <c r="C2" s="19"/>
      <c r="D2" s="137" t="s">
        <v>253</v>
      </c>
      <c r="E2" s="137"/>
      <c r="F2" s="137"/>
      <c r="G2" s="138"/>
      <c r="H2" s="138"/>
      <c r="I2" s="23"/>
      <c r="J2" s="5"/>
      <c r="M2" s="3"/>
      <c r="N2" s="6"/>
    </row>
    <row r="3" spans="1:15" x14ac:dyDescent="0.25">
      <c r="B3" s="7"/>
      <c r="C3" s="22"/>
      <c r="D3" s="140" t="s">
        <v>152</v>
      </c>
      <c r="E3" s="141"/>
      <c r="F3" s="141"/>
      <c r="G3" s="1"/>
      <c r="H3" s="5"/>
      <c r="M3" s="16"/>
      <c r="N3" s="17"/>
    </row>
    <row r="4" spans="1:15" x14ac:dyDescent="0.25">
      <c r="B4" s="7"/>
      <c r="C4" s="19"/>
      <c r="D4" s="140" t="s">
        <v>254</v>
      </c>
      <c r="E4" s="141"/>
      <c r="F4" s="141"/>
      <c r="G4" s="1"/>
      <c r="H4" s="139" t="s">
        <v>248</v>
      </c>
      <c r="I4" s="108"/>
      <c r="J4" s="108"/>
      <c r="K4" s="18"/>
      <c r="L4" s="5"/>
      <c r="M4" s="142">
        <f>SUM(H20,H29,H39,H49,H58,H68,H79)</f>
        <v>2128</v>
      </c>
      <c r="N4" s="16">
        <f>SUM(J20,J29,J39,J49,J58,J68,J79)</f>
        <v>240</v>
      </c>
    </row>
    <row r="5" spans="1:15" x14ac:dyDescent="0.25">
      <c r="B5" s="7"/>
      <c r="C5" s="21"/>
      <c r="D5" s="7"/>
      <c r="E5" s="7"/>
      <c r="F5" s="7"/>
      <c r="G5" s="1"/>
      <c r="H5" s="5"/>
      <c r="J5" s="5"/>
      <c r="K5" s="18"/>
      <c r="L5" s="18"/>
      <c r="M5" s="17"/>
      <c r="N5" s="8"/>
    </row>
    <row r="6" spans="1:15" ht="15" customHeight="1" x14ac:dyDescent="0.25">
      <c r="A6" s="9" t="s">
        <v>223</v>
      </c>
      <c r="B6" s="9"/>
      <c r="D6" s="10"/>
      <c r="E6" s="10"/>
      <c r="G6" s="14"/>
      <c r="J6" s="15"/>
      <c r="K6" s="10"/>
      <c r="L6" s="4"/>
      <c r="M6" s="10"/>
      <c r="N6" s="109"/>
      <c r="O6" s="110"/>
    </row>
    <row r="7" spans="1:15" ht="65.25" customHeight="1" x14ac:dyDescent="0.25">
      <c r="A7" s="150" t="s">
        <v>224</v>
      </c>
      <c r="B7" s="148" t="s">
        <v>225</v>
      </c>
      <c r="C7" s="146" t="s">
        <v>226</v>
      </c>
      <c r="D7" s="146" t="s">
        <v>227</v>
      </c>
      <c r="E7" s="146" t="s">
        <v>228</v>
      </c>
      <c r="F7" s="146" t="s">
        <v>229</v>
      </c>
      <c r="G7" s="146" t="s">
        <v>230</v>
      </c>
      <c r="H7" s="153" t="s">
        <v>231</v>
      </c>
      <c r="I7" s="154"/>
      <c r="J7" s="155" t="s">
        <v>232</v>
      </c>
      <c r="K7" s="155" t="s">
        <v>233</v>
      </c>
      <c r="L7" s="146" t="s">
        <v>234</v>
      </c>
      <c r="M7" s="146" t="s">
        <v>235</v>
      </c>
      <c r="N7" s="158" t="s">
        <v>236</v>
      </c>
      <c r="O7" s="110"/>
    </row>
    <row r="8" spans="1:15" ht="37.5" customHeight="1" x14ac:dyDescent="0.25">
      <c r="A8" s="151"/>
      <c r="B8" s="149"/>
      <c r="C8" s="147"/>
      <c r="D8" s="152"/>
      <c r="E8" s="147"/>
      <c r="F8" s="152"/>
      <c r="G8" s="147"/>
      <c r="H8" s="111" t="s">
        <v>237</v>
      </c>
      <c r="I8" s="112" t="s">
        <v>238</v>
      </c>
      <c r="J8" s="156"/>
      <c r="K8" s="156"/>
      <c r="L8" s="147"/>
      <c r="M8" s="147"/>
      <c r="N8" s="159"/>
      <c r="O8" s="110"/>
    </row>
    <row r="9" spans="1:15" s="29" customFormat="1" ht="15.6" customHeight="1" x14ac:dyDescent="0.25">
      <c r="A9" s="24">
        <v>1</v>
      </c>
      <c r="B9" s="123" t="s">
        <v>65</v>
      </c>
      <c r="C9" s="25" t="s">
        <v>6</v>
      </c>
      <c r="D9" s="26" t="s">
        <v>13</v>
      </c>
      <c r="E9" s="27"/>
      <c r="F9" s="93" t="s">
        <v>21</v>
      </c>
      <c r="G9" s="60" t="s">
        <v>22</v>
      </c>
      <c r="H9" s="27">
        <v>2</v>
      </c>
      <c r="I9" s="27">
        <v>2</v>
      </c>
      <c r="J9" s="25"/>
      <c r="K9" s="27">
        <v>6</v>
      </c>
      <c r="L9" s="27" t="s">
        <v>0</v>
      </c>
      <c r="M9" s="27" t="s">
        <v>1</v>
      </c>
      <c r="N9" s="28"/>
      <c r="O9" s="113" t="s">
        <v>239</v>
      </c>
    </row>
    <row r="10" spans="1:15" s="38" customFormat="1" ht="15.6" customHeight="1" x14ac:dyDescent="0.25">
      <c r="A10" s="30">
        <v>1</v>
      </c>
      <c r="B10" s="124" t="s">
        <v>66</v>
      </c>
      <c r="C10" s="32" t="s">
        <v>7</v>
      </c>
      <c r="D10" s="33" t="s">
        <v>14</v>
      </c>
      <c r="E10" s="34"/>
      <c r="F10" s="32" t="s">
        <v>18</v>
      </c>
      <c r="G10" s="35" t="s">
        <v>22</v>
      </c>
      <c r="H10" s="36">
        <v>2</v>
      </c>
      <c r="I10" s="36">
        <v>2</v>
      </c>
      <c r="J10" s="32"/>
      <c r="K10" s="36">
        <v>6</v>
      </c>
      <c r="L10" s="36" t="s">
        <v>0</v>
      </c>
      <c r="M10" s="36" t="s">
        <v>1</v>
      </c>
      <c r="N10" s="37" t="s">
        <v>190</v>
      </c>
      <c r="O10" s="113" t="s">
        <v>239</v>
      </c>
    </row>
    <row r="11" spans="1:15" s="38" customFormat="1" ht="15.6" customHeight="1" x14ac:dyDescent="0.25">
      <c r="A11" s="30">
        <v>1</v>
      </c>
      <c r="B11" s="124" t="s">
        <v>67</v>
      </c>
      <c r="C11" s="32" t="s">
        <v>8</v>
      </c>
      <c r="D11" s="33" t="s">
        <v>15</v>
      </c>
      <c r="E11" s="36"/>
      <c r="F11" s="32" t="s">
        <v>220</v>
      </c>
      <c r="G11" s="35" t="s">
        <v>22</v>
      </c>
      <c r="H11" s="36">
        <v>2</v>
      </c>
      <c r="I11" s="36">
        <v>2</v>
      </c>
      <c r="J11" s="32"/>
      <c r="K11" s="36">
        <v>4</v>
      </c>
      <c r="L11" s="36" t="s">
        <v>0</v>
      </c>
      <c r="M11" s="36" t="s">
        <v>1</v>
      </c>
      <c r="N11" s="37" t="s">
        <v>153</v>
      </c>
      <c r="O11" s="113" t="s">
        <v>239</v>
      </c>
    </row>
    <row r="12" spans="1:15" s="38" customFormat="1" ht="15.6" customHeight="1" x14ac:dyDescent="0.25">
      <c r="A12" s="30">
        <v>1</v>
      </c>
      <c r="B12" s="125" t="s">
        <v>97</v>
      </c>
      <c r="C12" s="32" t="s">
        <v>9</v>
      </c>
      <c r="D12" s="33" t="s">
        <v>16</v>
      </c>
      <c r="E12" s="36"/>
      <c r="F12" s="32" t="s">
        <v>100</v>
      </c>
      <c r="G12" s="35" t="s">
        <v>22</v>
      </c>
      <c r="H12" s="36">
        <v>2</v>
      </c>
      <c r="I12" s="36">
        <v>2</v>
      </c>
      <c r="J12" s="32"/>
      <c r="K12" s="36">
        <v>4</v>
      </c>
      <c r="L12" s="36" t="s">
        <v>2</v>
      </c>
      <c r="M12" s="36" t="s">
        <v>1</v>
      </c>
      <c r="N12" s="37" t="s">
        <v>154</v>
      </c>
      <c r="O12" s="113" t="s">
        <v>239</v>
      </c>
    </row>
    <row r="13" spans="1:15" s="38" customFormat="1" ht="15.6" customHeight="1" x14ac:dyDescent="0.25">
      <c r="A13" s="30">
        <v>1</v>
      </c>
      <c r="B13" s="124" t="s">
        <v>68</v>
      </c>
      <c r="C13" s="32" t="s">
        <v>10</v>
      </c>
      <c r="D13" s="33" t="s">
        <v>17</v>
      </c>
      <c r="E13" s="36"/>
      <c r="F13" s="32" t="s">
        <v>19</v>
      </c>
      <c r="G13" s="35" t="s">
        <v>22</v>
      </c>
      <c r="H13" s="36">
        <v>1</v>
      </c>
      <c r="I13" s="36">
        <v>1</v>
      </c>
      <c r="J13" s="32"/>
      <c r="K13" s="36">
        <v>3</v>
      </c>
      <c r="L13" s="36" t="s">
        <v>2</v>
      </c>
      <c r="M13" s="36" t="s">
        <v>1</v>
      </c>
      <c r="N13" s="37" t="s">
        <v>155</v>
      </c>
      <c r="O13" s="113" t="s">
        <v>239</v>
      </c>
    </row>
    <row r="14" spans="1:15" s="38" customFormat="1" ht="15.6" customHeight="1" x14ac:dyDescent="0.25">
      <c r="A14" s="30">
        <v>1</v>
      </c>
      <c r="B14" s="124" t="s">
        <v>69</v>
      </c>
      <c r="C14" s="32" t="s">
        <v>11</v>
      </c>
      <c r="D14" s="32" t="s">
        <v>59</v>
      </c>
      <c r="E14" s="36"/>
      <c r="F14" s="32" t="s">
        <v>20</v>
      </c>
      <c r="G14" s="35" t="s">
        <v>22</v>
      </c>
      <c r="H14" s="36">
        <v>0</v>
      </c>
      <c r="I14" s="36">
        <v>2</v>
      </c>
      <c r="J14" s="32"/>
      <c r="K14" s="36">
        <v>3</v>
      </c>
      <c r="L14" s="36" t="s">
        <v>2</v>
      </c>
      <c r="M14" s="36" t="s">
        <v>1</v>
      </c>
      <c r="N14" s="37" t="s">
        <v>191</v>
      </c>
      <c r="O14" s="113" t="s">
        <v>239</v>
      </c>
    </row>
    <row r="15" spans="1:15" s="38" customFormat="1" ht="15.6" customHeight="1" x14ac:dyDescent="0.25">
      <c r="A15" s="30">
        <v>1</v>
      </c>
      <c r="B15" s="124" t="s">
        <v>71</v>
      </c>
      <c r="C15" s="32" t="s">
        <v>12</v>
      </c>
      <c r="D15" s="33" t="s">
        <v>91</v>
      </c>
      <c r="E15" s="36"/>
      <c r="F15" s="32" t="s">
        <v>21</v>
      </c>
      <c r="G15" s="35" t="s">
        <v>22</v>
      </c>
      <c r="H15" s="36">
        <v>1</v>
      </c>
      <c r="I15" s="36">
        <v>2</v>
      </c>
      <c r="J15" s="32"/>
      <c r="K15" s="36">
        <v>4</v>
      </c>
      <c r="L15" s="36" t="s">
        <v>0</v>
      </c>
      <c r="M15" s="36" t="s">
        <v>1</v>
      </c>
      <c r="N15" s="37" t="s">
        <v>156</v>
      </c>
      <c r="O15" s="113" t="s">
        <v>239</v>
      </c>
    </row>
    <row r="16" spans="1:15" s="38" customFormat="1" ht="15.6" customHeight="1" x14ac:dyDescent="0.25">
      <c r="A16" s="40">
        <v>1</v>
      </c>
      <c r="B16" s="57" t="s">
        <v>101</v>
      </c>
      <c r="C16" s="32" t="s">
        <v>102</v>
      </c>
      <c r="D16" s="41" t="s">
        <v>103</v>
      </c>
      <c r="E16" s="37"/>
      <c r="F16" s="32" t="s">
        <v>36</v>
      </c>
      <c r="G16" s="35" t="s">
        <v>22</v>
      </c>
      <c r="H16" s="36">
        <v>1</v>
      </c>
      <c r="I16" s="36">
        <v>2</v>
      </c>
      <c r="J16" s="37"/>
      <c r="K16" s="36">
        <v>3</v>
      </c>
      <c r="L16" s="36" t="s">
        <v>2</v>
      </c>
      <c r="M16" s="36" t="s">
        <v>1</v>
      </c>
      <c r="N16" s="36" t="s">
        <v>157</v>
      </c>
      <c r="O16" s="113" t="s">
        <v>239</v>
      </c>
    </row>
    <row r="17" spans="1:15" s="93" customFormat="1" ht="15.6" customHeight="1" x14ac:dyDescent="0.25">
      <c r="A17" s="143">
        <v>1</v>
      </c>
      <c r="B17" s="132" t="s">
        <v>150</v>
      </c>
      <c r="C17" s="41" t="s">
        <v>148</v>
      </c>
      <c r="D17" s="93" t="s">
        <v>178</v>
      </c>
      <c r="F17" s="93" t="s">
        <v>21</v>
      </c>
      <c r="G17" s="60" t="s">
        <v>22</v>
      </c>
      <c r="H17" s="94">
        <v>0</v>
      </c>
      <c r="I17" s="94">
        <v>2</v>
      </c>
      <c r="J17" s="94"/>
      <c r="K17" s="94">
        <v>0</v>
      </c>
      <c r="L17" s="60" t="s">
        <v>182</v>
      </c>
      <c r="M17" s="36" t="s">
        <v>1</v>
      </c>
      <c r="N17" s="60"/>
      <c r="O17" s="117"/>
    </row>
    <row r="18" spans="1:15" s="93" customFormat="1" ht="15.6" customHeight="1" x14ac:dyDescent="0.25">
      <c r="A18" s="143">
        <v>1</v>
      </c>
      <c r="B18" s="132" t="s">
        <v>151</v>
      </c>
      <c r="C18" s="41" t="s">
        <v>149</v>
      </c>
      <c r="D18" s="93" t="s">
        <v>179</v>
      </c>
      <c r="F18" s="93" t="s">
        <v>21</v>
      </c>
      <c r="G18" s="60" t="s">
        <v>22</v>
      </c>
      <c r="H18" s="94">
        <v>0</v>
      </c>
      <c r="I18" s="94">
        <v>2</v>
      </c>
      <c r="J18" s="94"/>
      <c r="K18" s="94">
        <v>0</v>
      </c>
      <c r="L18" s="60" t="s">
        <v>182</v>
      </c>
      <c r="M18" s="36" t="s">
        <v>1</v>
      </c>
      <c r="N18" s="60"/>
      <c r="O18" s="117"/>
    </row>
    <row r="19" spans="1:15" s="38" customFormat="1" ht="15.6" customHeight="1" x14ac:dyDescent="0.25">
      <c r="A19" s="42"/>
      <c r="B19" s="126"/>
      <c r="C19" s="43"/>
      <c r="D19" s="43"/>
      <c r="E19" s="43"/>
      <c r="F19" s="43"/>
      <c r="G19" s="43"/>
      <c r="H19" s="44">
        <f>SUM(H9:H16)</f>
        <v>11</v>
      </c>
      <c r="I19" s="44">
        <f>SUM(I9:I16)</f>
        <v>15</v>
      </c>
      <c r="J19" s="44">
        <f>SUM(J9:J16)</f>
        <v>0</v>
      </c>
      <c r="K19" s="44">
        <f>SUM(K9:K16)</f>
        <v>33</v>
      </c>
      <c r="L19" s="45"/>
      <c r="M19" s="45"/>
      <c r="N19" s="43"/>
      <c r="O19" s="113" t="s">
        <v>239</v>
      </c>
    </row>
    <row r="20" spans="1:15" s="38" customFormat="1" ht="24" customHeight="1" x14ac:dyDescent="0.25">
      <c r="A20" s="42"/>
      <c r="B20" s="126"/>
      <c r="C20" s="43"/>
      <c r="D20" s="43"/>
      <c r="E20" s="43"/>
      <c r="F20" s="43"/>
      <c r="G20" s="118" t="s">
        <v>4</v>
      </c>
      <c r="H20" s="144">
        <f>SUM(H19:I19)*14</f>
        <v>364</v>
      </c>
      <c r="I20" s="145"/>
      <c r="J20" s="46">
        <f>SUM(J19)</f>
        <v>0</v>
      </c>
      <c r="K20" s="47"/>
      <c r="L20" s="45"/>
      <c r="M20" s="45"/>
      <c r="N20" s="43"/>
      <c r="O20" s="113" t="s">
        <v>239</v>
      </c>
    </row>
    <row r="21" spans="1:15" s="38" customFormat="1" ht="15.6" customHeight="1" x14ac:dyDescent="0.25">
      <c r="A21" s="48">
        <v>2</v>
      </c>
      <c r="B21" s="127" t="s">
        <v>72</v>
      </c>
      <c r="C21" s="50" t="s">
        <v>23</v>
      </c>
      <c r="D21" s="51" t="s">
        <v>30</v>
      </c>
      <c r="E21" s="49" t="s">
        <v>65</v>
      </c>
      <c r="F21" s="52" t="s">
        <v>21</v>
      </c>
      <c r="G21" s="53" t="s">
        <v>22</v>
      </c>
      <c r="H21" s="54">
        <v>2</v>
      </c>
      <c r="I21" s="54">
        <v>2</v>
      </c>
      <c r="J21" s="54"/>
      <c r="K21" s="54">
        <v>6</v>
      </c>
      <c r="L21" s="54" t="s">
        <v>0</v>
      </c>
      <c r="M21" s="55" t="s">
        <v>1</v>
      </c>
      <c r="N21" s="53"/>
      <c r="O21" s="113" t="s">
        <v>239</v>
      </c>
    </row>
    <row r="22" spans="1:15" s="38" customFormat="1" ht="15.6" customHeight="1" x14ac:dyDescent="0.25">
      <c r="A22" s="48">
        <v>2</v>
      </c>
      <c r="B22" s="127" t="s">
        <v>73</v>
      </c>
      <c r="C22" s="50" t="s">
        <v>24</v>
      </c>
      <c r="D22" s="51" t="s">
        <v>31</v>
      </c>
      <c r="E22" s="49" t="s">
        <v>66</v>
      </c>
      <c r="F22" s="52" t="s">
        <v>18</v>
      </c>
      <c r="G22" s="53" t="s">
        <v>22</v>
      </c>
      <c r="H22" s="54">
        <v>2</v>
      </c>
      <c r="I22" s="54">
        <v>2</v>
      </c>
      <c r="J22" s="54"/>
      <c r="K22" s="54">
        <v>6</v>
      </c>
      <c r="L22" s="54" t="s">
        <v>0</v>
      </c>
      <c r="M22" s="55" t="s">
        <v>1</v>
      </c>
      <c r="N22" s="53" t="s">
        <v>196</v>
      </c>
      <c r="O22" s="113" t="s">
        <v>239</v>
      </c>
    </row>
    <row r="23" spans="1:15" s="38" customFormat="1" ht="15.6" customHeight="1" x14ac:dyDescent="0.25">
      <c r="A23" s="48">
        <v>2</v>
      </c>
      <c r="B23" s="127" t="s">
        <v>74</v>
      </c>
      <c r="C23" s="50" t="s">
        <v>25</v>
      </c>
      <c r="D23" s="51" t="s">
        <v>32</v>
      </c>
      <c r="E23" s="49" t="s">
        <v>64</v>
      </c>
      <c r="F23" s="52" t="s">
        <v>220</v>
      </c>
      <c r="G23" s="53" t="s">
        <v>22</v>
      </c>
      <c r="H23" s="54">
        <v>1</v>
      </c>
      <c r="I23" s="54">
        <v>2</v>
      </c>
      <c r="J23" s="54"/>
      <c r="K23" s="54">
        <v>3</v>
      </c>
      <c r="L23" s="54" t="s">
        <v>2</v>
      </c>
      <c r="M23" s="55" t="s">
        <v>1</v>
      </c>
      <c r="N23" s="53" t="s">
        <v>158</v>
      </c>
      <c r="O23" s="113" t="s">
        <v>239</v>
      </c>
    </row>
    <row r="24" spans="1:15" s="38" customFormat="1" ht="15.6" customHeight="1" x14ac:dyDescent="0.25">
      <c r="A24" s="48">
        <v>2</v>
      </c>
      <c r="B24" s="127" t="s">
        <v>75</v>
      </c>
      <c r="C24" s="50" t="s">
        <v>26</v>
      </c>
      <c r="D24" s="52" t="s">
        <v>33</v>
      </c>
      <c r="E24" s="54" t="s">
        <v>97</v>
      </c>
      <c r="F24" s="52" t="s">
        <v>100</v>
      </c>
      <c r="G24" s="53" t="s">
        <v>22</v>
      </c>
      <c r="H24" s="54">
        <v>2</v>
      </c>
      <c r="I24" s="54">
        <v>2</v>
      </c>
      <c r="J24" s="54"/>
      <c r="K24" s="54">
        <v>5</v>
      </c>
      <c r="L24" s="54" t="s">
        <v>0</v>
      </c>
      <c r="M24" s="55" t="s">
        <v>1</v>
      </c>
      <c r="N24" s="53"/>
      <c r="O24" s="113" t="s">
        <v>239</v>
      </c>
    </row>
    <row r="25" spans="1:15" s="38" customFormat="1" ht="15.6" customHeight="1" x14ac:dyDescent="0.25">
      <c r="A25" s="48">
        <v>2</v>
      </c>
      <c r="B25" s="127" t="s">
        <v>76</v>
      </c>
      <c r="C25" s="50" t="s">
        <v>27</v>
      </c>
      <c r="D25" s="51" t="s">
        <v>77</v>
      </c>
      <c r="E25" s="54" t="s">
        <v>71</v>
      </c>
      <c r="F25" s="52" t="s">
        <v>219</v>
      </c>
      <c r="G25" s="53" t="s">
        <v>22</v>
      </c>
      <c r="H25" s="54">
        <v>2</v>
      </c>
      <c r="I25" s="54">
        <v>1</v>
      </c>
      <c r="J25" s="54"/>
      <c r="K25" s="54">
        <v>3</v>
      </c>
      <c r="L25" s="54" t="s">
        <v>2</v>
      </c>
      <c r="M25" s="55" t="s">
        <v>1</v>
      </c>
      <c r="N25" s="53" t="s">
        <v>159</v>
      </c>
      <c r="O25" s="113" t="s">
        <v>239</v>
      </c>
    </row>
    <row r="26" spans="1:15" s="38" customFormat="1" ht="15.6" customHeight="1" x14ac:dyDescent="0.25">
      <c r="A26" s="48">
        <v>2</v>
      </c>
      <c r="B26" s="127" t="s">
        <v>78</v>
      </c>
      <c r="C26" s="50" t="s">
        <v>28</v>
      </c>
      <c r="D26" s="51" t="s">
        <v>34</v>
      </c>
      <c r="E26" s="54" t="s">
        <v>71</v>
      </c>
      <c r="F26" s="52" t="s">
        <v>36</v>
      </c>
      <c r="G26" s="53" t="s">
        <v>22</v>
      </c>
      <c r="H26" s="54">
        <v>1</v>
      </c>
      <c r="I26" s="54">
        <v>2</v>
      </c>
      <c r="J26" s="54"/>
      <c r="K26" s="54">
        <v>3</v>
      </c>
      <c r="L26" s="54" t="s">
        <v>0</v>
      </c>
      <c r="M26" s="55" t="s">
        <v>1</v>
      </c>
      <c r="N26" s="53" t="s">
        <v>160</v>
      </c>
      <c r="O26" s="113" t="s">
        <v>239</v>
      </c>
    </row>
    <row r="27" spans="1:15" s="38" customFormat="1" ht="15.6" customHeight="1" x14ac:dyDescent="0.25">
      <c r="A27" s="48">
        <v>2</v>
      </c>
      <c r="B27" s="127" t="s">
        <v>80</v>
      </c>
      <c r="C27" s="50" t="s">
        <v>29</v>
      </c>
      <c r="D27" s="52" t="s">
        <v>35</v>
      </c>
      <c r="E27" s="54"/>
      <c r="F27" s="52" t="s">
        <v>20</v>
      </c>
      <c r="G27" s="53" t="s">
        <v>22</v>
      </c>
      <c r="H27" s="54">
        <v>0</v>
      </c>
      <c r="I27" s="54">
        <v>2</v>
      </c>
      <c r="J27" s="54"/>
      <c r="K27" s="54">
        <v>3</v>
      </c>
      <c r="L27" s="54" t="s">
        <v>2</v>
      </c>
      <c r="M27" s="55" t="s">
        <v>1</v>
      </c>
      <c r="N27" s="53" t="s">
        <v>161</v>
      </c>
      <c r="O27" s="113" t="s">
        <v>239</v>
      </c>
    </row>
    <row r="28" spans="1:15" s="38" customFormat="1" ht="15.6" customHeight="1" x14ac:dyDescent="0.25">
      <c r="A28" s="42"/>
      <c r="B28" s="126"/>
      <c r="C28" s="43"/>
      <c r="D28" s="43"/>
      <c r="E28" s="43"/>
      <c r="F28" s="43"/>
      <c r="G28" s="43"/>
      <c r="H28" s="44">
        <f>SUM(H21:H27)</f>
        <v>10</v>
      </c>
      <c r="I28" s="44">
        <f t="shared" ref="I28:K28" si="0">SUM(I21:I27)</f>
        <v>13</v>
      </c>
      <c r="J28" s="44">
        <f t="shared" si="0"/>
        <v>0</v>
      </c>
      <c r="K28" s="44">
        <f t="shared" si="0"/>
        <v>29</v>
      </c>
      <c r="L28" s="45"/>
      <c r="M28" s="45"/>
      <c r="N28" s="43"/>
      <c r="O28" s="113" t="s">
        <v>239</v>
      </c>
    </row>
    <row r="29" spans="1:15" s="38" customFormat="1" ht="24" customHeight="1" x14ac:dyDescent="0.25">
      <c r="A29" s="42"/>
      <c r="B29" s="126"/>
      <c r="C29" s="43"/>
      <c r="D29" s="43"/>
      <c r="E29" s="43"/>
      <c r="F29" s="43"/>
      <c r="G29" s="118" t="s">
        <v>4</v>
      </c>
      <c r="H29" s="144">
        <f>SUM(H28:I28)*14</f>
        <v>322</v>
      </c>
      <c r="I29" s="145"/>
      <c r="J29" s="46">
        <f>SUM(J28)</f>
        <v>0</v>
      </c>
      <c r="K29" s="44"/>
      <c r="L29" s="45"/>
      <c r="M29" s="45"/>
      <c r="N29" s="43"/>
      <c r="O29" s="113" t="s">
        <v>239</v>
      </c>
    </row>
    <row r="30" spans="1:15" s="38" customFormat="1" ht="15.6" customHeight="1" x14ac:dyDescent="0.25">
      <c r="A30" s="56">
        <v>3</v>
      </c>
      <c r="B30" s="57" t="s">
        <v>81</v>
      </c>
      <c r="C30" s="32" t="s">
        <v>38</v>
      </c>
      <c r="D30" s="57" t="s">
        <v>82</v>
      </c>
      <c r="E30" s="31" t="s">
        <v>76</v>
      </c>
      <c r="F30" s="32" t="s">
        <v>219</v>
      </c>
      <c r="G30" s="35" t="s">
        <v>22</v>
      </c>
      <c r="H30" s="36">
        <v>2</v>
      </c>
      <c r="I30" s="36">
        <v>1</v>
      </c>
      <c r="J30" s="58"/>
      <c r="K30" s="36">
        <v>4</v>
      </c>
      <c r="L30" s="59" t="s">
        <v>0</v>
      </c>
      <c r="M30" s="59" t="s">
        <v>1</v>
      </c>
      <c r="N30" s="34" t="s">
        <v>162</v>
      </c>
      <c r="O30" s="113" t="s">
        <v>239</v>
      </c>
    </row>
    <row r="31" spans="1:15" s="38" customFormat="1" ht="15.6" customHeight="1" x14ac:dyDescent="0.25">
      <c r="A31" s="56">
        <v>3</v>
      </c>
      <c r="B31" s="57" t="s">
        <v>83</v>
      </c>
      <c r="C31" s="32" t="s">
        <v>213</v>
      </c>
      <c r="D31" s="57" t="s">
        <v>214</v>
      </c>
      <c r="E31" s="36"/>
      <c r="F31" s="32" t="s">
        <v>221</v>
      </c>
      <c r="G31" s="37" t="s">
        <v>84</v>
      </c>
      <c r="H31" s="36">
        <v>1</v>
      </c>
      <c r="I31" s="36">
        <v>1</v>
      </c>
      <c r="J31" s="58"/>
      <c r="K31" s="36">
        <v>3</v>
      </c>
      <c r="L31" s="59" t="s">
        <v>2</v>
      </c>
      <c r="M31" s="59" t="s">
        <v>1</v>
      </c>
      <c r="N31" s="34" t="s">
        <v>37</v>
      </c>
      <c r="O31" s="113" t="s">
        <v>239</v>
      </c>
    </row>
    <row r="32" spans="1:15" s="38" customFormat="1" ht="15.6" customHeight="1" x14ac:dyDescent="0.25">
      <c r="A32" s="56">
        <v>3</v>
      </c>
      <c r="B32" s="57" t="s">
        <v>70</v>
      </c>
      <c r="C32" s="32" t="s">
        <v>39</v>
      </c>
      <c r="D32" s="57" t="s">
        <v>104</v>
      </c>
      <c r="E32" s="36"/>
      <c r="F32" s="32" t="s">
        <v>244</v>
      </c>
      <c r="G32" s="35" t="s">
        <v>22</v>
      </c>
      <c r="H32" s="36">
        <v>2</v>
      </c>
      <c r="I32" s="36">
        <v>0</v>
      </c>
      <c r="J32" s="58"/>
      <c r="K32" s="36">
        <v>3</v>
      </c>
      <c r="L32" s="59" t="s">
        <v>0</v>
      </c>
      <c r="M32" s="59" t="s">
        <v>1</v>
      </c>
      <c r="N32" s="34" t="s">
        <v>37</v>
      </c>
      <c r="O32" s="113" t="s">
        <v>239</v>
      </c>
    </row>
    <row r="33" spans="1:15" s="38" customFormat="1" ht="15.6" customHeight="1" x14ac:dyDescent="0.25">
      <c r="A33" s="56">
        <v>3</v>
      </c>
      <c r="B33" s="57" t="s">
        <v>85</v>
      </c>
      <c r="C33" s="32" t="s">
        <v>40</v>
      </c>
      <c r="D33" s="32" t="s">
        <v>44</v>
      </c>
      <c r="E33" s="31" t="s">
        <v>75</v>
      </c>
      <c r="F33" s="32" t="s">
        <v>100</v>
      </c>
      <c r="G33" s="35" t="s">
        <v>22</v>
      </c>
      <c r="H33" s="36">
        <v>2</v>
      </c>
      <c r="I33" s="36">
        <v>3</v>
      </c>
      <c r="J33" s="58"/>
      <c r="K33" s="36">
        <v>5</v>
      </c>
      <c r="L33" s="59" t="s">
        <v>0</v>
      </c>
      <c r="M33" s="59" t="s">
        <v>1</v>
      </c>
      <c r="N33" s="34" t="s">
        <v>37</v>
      </c>
      <c r="O33" s="113" t="s">
        <v>239</v>
      </c>
    </row>
    <row r="34" spans="1:15" s="38" customFormat="1" ht="24" x14ac:dyDescent="0.25">
      <c r="A34" s="56">
        <v>3</v>
      </c>
      <c r="B34" s="57" t="s">
        <v>86</v>
      </c>
      <c r="C34" s="32" t="s">
        <v>41</v>
      </c>
      <c r="D34" s="57" t="s">
        <v>145</v>
      </c>
      <c r="E34" s="31" t="s">
        <v>105</v>
      </c>
      <c r="F34" s="32" t="s">
        <v>99</v>
      </c>
      <c r="G34" s="35" t="s">
        <v>22</v>
      </c>
      <c r="H34" s="36">
        <v>3</v>
      </c>
      <c r="I34" s="36">
        <v>1</v>
      </c>
      <c r="J34" s="37"/>
      <c r="K34" s="36">
        <v>4</v>
      </c>
      <c r="L34" s="59" t="s">
        <v>2</v>
      </c>
      <c r="M34" s="60" t="s">
        <v>1</v>
      </c>
      <c r="N34" s="34" t="s">
        <v>197</v>
      </c>
      <c r="O34" s="113" t="s">
        <v>239</v>
      </c>
    </row>
    <row r="35" spans="1:15" s="38" customFormat="1" ht="15.6" customHeight="1" x14ac:dyDescent="0.25">
      <c r="A35" s="56">
        <v>3</v>
      </c>
      <c r="B35" s="57" t="s">
        <v>87</v>
      </c>
      <c r="C35" s="32" t="s">
        <v>42</v>
      </c>
      <c r="D35" s="57" t="s">
        <v>92</v>
      </c>
      <c r="E35" s="31" t="s">
        <v>71</v>
      </c>
      <c r="F35" s="32" t="s">
        <v>53</v>
      </c>
      <c r="G35" s="35" t="s">
        <v>22</v>
      </c>
      <c r="H35" s="36">
        <v>2</v>
      </c>
      <c r="I35" s="36">
        <v>3</v>
      </c>
      <c r="J35" s="58"/>
      <c r="K35" s="36">
        <v>5</v>
      </c>
      <c r="L35" s="59" t="s">
        <v>0</v>
      </c>
      <c r="M35" s="59" t="s">
        <v>1</v>
      </c>
      <c r="N35" s="34" t="s">
        <v>176</v>
      </c>
      <c r="O35" s="113" t="s">
        <v>239</v>
      </c>
    </row>
    <row r="36" spans="1:15" s="38" customFormat="1" ht="15.6" customHeight="1" x14ac:dyDescent="0.25">
      <c r="A36" s="56">
        <v>3</v>
      </c>
      <c r="B36" s="57" t="s">
        <v>88</v>
      </c>
      <c r="C36" s="32" t="s">
        <v>43</v>
      </c>
      <c r="D36" s="57" t="s">
        <v>60</v>
      </c>
      <c r="E36" s="58"/>
      <c r="F36" s="32" t="s">
        <v>100</v>
      </c>
      <c r="G36" s="35" t="s">
        <v>22</v>
      </c>
      <c r="H36" s="36">
        <v>2</v>
      </c>
      <c r="I36" s="36">
        <v>0</v>
      </c>
      <c r="J36" s="58"/>
      <c r="K36" s="36">
        <v>3</v>
      </c>
      <c r="L36" s="59" t="s">
        <v>0</v>
      </c>
      <c r="M36" s="59" t="s">
        <v>1</v>
      </c>
      <c r="N36" s="34" t="s">
        <v>37</v>
      </c>
      <c r="O36" s="113" t="s">
        <v>239</v>
      </c>
    </row>
    <row r="37" spans="1:15" s="38" customFormat="1" ht="36" x14ac:dyDescent="0.25">
      <c r="A37" s="56">
        <v>3</v>
      </c>
      <c r="B37" s="57"/>
      <c r="C37" s="119" t="s">
        <v>240</v>
      </c>
      <c r="D37" s="36"/>
      <c r="E37" s="58"/>
      <c r="F37" s="58"/>
      <c r="G37" s="37"/>
      <c r="H37" s="37">
        <v>1</v>
      </c>
      <c r="I37" s="37">
        <v>0</v>
      </c>
      <c r="J37" s="32"/>
      <c r="K37" s="36">
        <v>2</v>
      </c>
      <c r="L37" s="59"/>
      <c r="M37" s="60" t="s">
        <v>3</v>
      </c>
      <c r="N37" s="34"/>
      <c r="O37" s="113" t="s">
        <v>239</v>
      </c>
    </row>
    <row r="38" spans="1:15" s="38" customFormat="1" x14ac:dyDescent="0.25">
      <c r="A38" s="42"/>
      <c r="B38" s="126"/>
      <c r="C38" s="43"/>
      <c r="D38" s="43"/>
      <c r="E38" s="43"/>
      <c r="F38" s="43"/>
      <c r="G38" s="43"/>
      <c r="H38" s="44">
        <f>SUM(H30:H37)</f>
        <v>15</v>
      </c>
      <c r="I38" s="44">
        <f t="shared" ref="I38:K38" si="1">SUM(I30:I37)</f>
        <v>9</v>
      </c>
      <c r="J38" s="44">
        <f t="shared" si="1"/>
        <v>0</v>
      </c>
      <c r="K38" s="44">
        <f t="shared" si="1"/>
        <v>29</v>
      </c>
      <c r="L38" s="45"/>
      <c r="M38" s="45"/>
      <c r="N38" s="43"/>
      <c r="O38" s="113" t="s">
        <v>239</v>
      </c>
    </row>
    <row r="39" spans="1:15" s="62" customFormat="1" ht="24" x14ac:dyDescent="0.25">
      <c r="A39" s="42"/>
      <c r="B39" s="126"/>
      <c r="C39" s="43"/>
      <c r="D39" s="43"/>
      <c r="E39" s="43"/>
      <c r="F39" s="43"/>
      <c r="G39" s="118" t="s">
        <v>4</v>
      </c>
      <c r="H39" s="144">
        <f>SUM(H38:I38)*14</f>
        <v>336</v>
      </c>
      <c r="I39" s="145"/>
      <c r="J39" s="46">
        <f>SUM(J38)</f>
        <v>0</v>
      </c>
      <c r="K39" s="44"/>
      <c r="L39" s="45"/>
      <c r="M39" s="45"/>
      <c r="N39" s="43"/>
      <c r="O39" s="113" t="s">
        <v>239</v>
      </c>
    </row>
    <row r="40" spans="1:15" s="62" customFormat="1" ht="24" x14ac:dyDescent="0.25">
      <c r="A40" s="48">
        <v>4</v>
      </c>
      <c r="B40" s="71" t="s">
        <v>89</v>
      </c>
      <c r="C40" s="52" t="s">
        <v>45</v>
      </c>
      <c r="D40" s="52" t="s">
        <v>147</v>
      </c>
      <c r="E40" s="54" t="s">
        <v>86</v>
      </c>
      <c r="F40" s="52" t="s">
        <v>99</v>
      </c>
      <c r="G40" s="53" t="s">
        <v>22</v>
      </c>
      <c r="H40" s="54">
        <v>2</v>
      </c>
      <c r="I40" s="54">
        <v>2</v>
      </c>
      <c r="J40" s="63"/>
      <c r="K40" s="54">
        <v>5</v>
      </c>
      <c r="L40" s="54" t="s">
        <v>0</v>
      </c>
      <c r="M40" s="63" t="s">
        <v>1</v>
      </c>
      <c r="N40" s="53" t="s">
        <v>198</v>
      </c>
      <c r="O40" s="113" t="s">
        <v>239</v>
      </c>
    </row>
    <row r="41" spans="1:15" s="62" customFormat="1" ht="15.6" customHeight="1" x14ac:dyDescent="0.25">
      <c r="A41" s="48">
        <v>4</v>
      </c>
      <c r="B41" s="71" t="s">
        <v>215</v>
      </c>
      <c r="C41" s="52" t="s">
        <v>216</v>
      </c>
      <c r="D41" s="52" t="s">
        <v>90</v>
      </c>
      <c r="E41" s="63" t="s">
        <v>83</v>
      </c>
      <c r="F41" s="52" t="s">
        <v>258</v>
      </c>
      <c r="G41" s="63" t="s">
        <v>84</v>
      </c>
      <c r="H41" s="54">
        <v>1</v>
      </c>
      <c r="I41" s="54">
        <v>1</v>
      </c>
      <c r="J41" s="64"/>
      <c r="K41" s="54">
        <v>3</v>
      </c>
      <c r="L41" s="54" t="s">
        <v>0</v>
      </c>
      <c r="M41" s="54" t="s">
        <v>1</v>
      </c>
      <c r="N41" s="53" t="s">
        <v>163</v>
      </c>
      <c r="O41" s="113" t="s">
        <v>239</v>
      </c>
    </row>
    <row r="42" spans="1:15" s="62" customFormat="1" ht="15.6" customHeight="1" x14ac:dyDescent="0.25">
      <c r="A42" s="48">
        <v>4</v>
      </c>
      <c r="B42" s="52" t="s">
        <v>106</v>
      </c>
      <c r="C42" s="52" t="s">
        <v>107</v>
      </c>
      <c r="D42" s="52" t="s">
        <v>108</v>
      </c>
      <c r="E42" s="63" t="s">
        <v>78</v>
      </c>
      <c r="F42" s="52" t="s">
        <v>36</v>
      </c>
      <c r="G42" s="53" t="s">
        <v>22</v>
      </c>
      <c r="H42" s="54">
        <v>2</v>
      </c>
      <c r="I42" s="54">
        <v>1</v>
      </c>
      <c r="J42" s="64"/>
      <c r="K42" s="54">
        <v>3</v>
      </c>
      <c r="L42" s="54" t="s">
        <v>2</v>
      </c>
      <c r="M42" s="54" t="s">
        <v>1</v>
      </c>
      <c r="N42" s="53" t="s">
        <v>164</v>
      </c>
      <c r="O42" s="113" t="s">
        <v>239</v>
      </c>
    </row>
    <row r="43" spans="1:15" s="62" customFormat="1" ht="24" customHeight="1" x14ac:dyDescent="0.25">
      <c r="A43" s="48">
        <v>4</v>
      </c>
      <c r="B43" s="52" t="s">
        <v>109</v>
      </c>
      <c r="C43" s="52" t="s">
        <v>110</v>
      </c>
      <c r="D43" s="52" t="s">
        <v>111</v>
      </c>
      <c r="E43" s="63" t="s">
        <v>86</v>
      </c>
      <c r="F43" s="52" t="s">
        <v>246</v>
      </c>
      <c r="G43" s="53" t="s">
        <v>22</v>
      </c>
      <c r="H43" s="54">
        <v>2</v>
      </c>
      <c r="I43" s="54">
        <v>2</v>
      </c>
      <c r="J43" s="64"/>
      <c r="K43" s="54">
        <v>5</v>
      </c>
      <c r="L43" s="54" t="s">
        <v>2</v>
      </c>
      <c r="M43" s="54" t="s">
        <v>1</v>
      </c>
      <c r="N43" s="53" t="s">
        <v>165</v>
      </c>
      <c r="O43" s="113" t="s">
        <v>239</v>
      </c>
    </row>
    <row r="44" spans="1:15" s="62" customFormat="1" ht="15.6" customHeight="1" x14ac:dyDescent="0.25">
      <c r="A44" s="48">
        <v>4</v>
      </c>
      <c r="B44" s="52" t="s">
        <v>93</v>
      </c>
      <c r="C44" s="52" t="s">
        <v>46</v>
      </c>
      <c r="D44" s="52" t="s">
        <v>146</v>
      </c>
      <c r="E44" s="49" t="s">
        <v>72</v>
      </c>
      <c r="F44" s="52" t="s">
        <v>18</v>
      </c>
      <c r="G44" s="53" t="s">
        <v>22</v>
      </c>
      <c r="H44" s="54">
        <v>1</v>
      </c>
      <c r="I44" s="54">
        <v>2</v>
      </c>
      <c r="J44" s="63"/>
      <c r="K44" s="54">
        <v>4</v>
      </c>
      <c r="L44" s="54" t="s">
        <v>2</v>
      </c>
      <c r="M44" s="54" t="s">
        <v>1</v>
      </c>
      <c r="N44" s="53" t="s">
        <v>199</v>
      </c>
      <c r="O44" s="113" t="s">
        <v>239</v>
      </c>
    </row>
    <row r="45" spans="1:15" s="62" customFormat="1" ht="15.6" customHeight="1" x14ac:dyDescent="0.25">
      <c r="A45" s="48">
        <v>4</v>
      </c>
      <c r="B45" s="52" t="s">
        <v>177</v>
      </c>
      <c r="C45" s="52" t="s">
        <v>47</v>
      </c>
      <c r="D45" s="52" t="s">
        <v>48</v>
      </c>
      <c r="E45" s="63"/>
      <c r="F45" s="52" t="s">
        <v>256</v>
      </c>
      <c r="G45" s="53" t="s">
        <v>22</v>
      </c>
      <c r="H45" s="54">
        <v>1</v>
      </c>
      <c r="I45" s="54">
        <v>1</v>
      </c>
      <c r="J45" s="63"/>
      <c r="K45" s="54">
        <v>3</v>
      </c>
      <c r="L45" s="54" t="s">
        <v>0</v>
      </c>
      <c r="M45" s="54" t="s">
        <v>1</v>
      </c>
      <c r="N45" s="53" t="s">
        <v>166</v>
      </c>
      <c r="O45" s="113" t="s">
        <v>239</v>
      </c>
    </row>
    <row r="46" spans="1:15" s="62" customFormat="1" x14ac:dyDescent="0.25">
      <c r="A46" s="135" t="s">
        <v>241</v>
      </c>
      <c r="B46" s="128"/>
      <c r="C46" s="65"/>
      <c r="D46" s="65"/>
      <c r="E46" s="65"/>
      <c r="F46" s="65"/>
      <c r="G46" s="65"/>
      <c r="H46" s="49"/>
      <c r="I46" s="49"/>
      <c r="J46" s="49"/>
      <c r="K46" s="66"/>
      <c r="L46" s="55"/>
      <c r="M46" s="55"/>
      <c r="N46" s="53"/>
      <c r="O46" s="113" t="s">
        <v>239</v>
      </c>
    </row>
    <row r="47" spans="1:15" s="62" customFormat="1" ht="24" x14ac:dyDescent="0.25">
      <c r="A47" s="48">
        <v>4</v>
      </c>
      <c r="B47" s="71" t="s">
        <v>175</v>
      </c>
      <c r="C47" s="52" t="s">
        <v>112</v>
      </c>
      <c r="D47" s="52" t="s">
        <v>113</v>
      </c>
      <c r="E47" s="54" t="s">
        <v>114</v>
      </c>
      <c r="F47" s="52" t="s">
        <v>219</v>
      </c>
      <c r="G47" s="53" t="s">
        <v>22</v>
      </c>
      <c r="H47" s="63">
        <v>2</v>
      </c>
      <c r="I47" s="63">
        <v>3</v>
      </c>
      <c r="J47" s="64"/>
      <c r="K47" s="54">
        <v>6</v>
      </c>
      <c r="L47" s="54" t="s">
        <v>0</v>
      </c>
      <c r="M47" s="63" t="s">
        <v>5</v>
      </c>
      <c r="N47" s="53" t="s">
        <v>37</v>
      </c>
      <c r="O47" s="113" t="s">
        <v>239</v>
      </c>
    </row>
    <row r="48" spans="1:15" s="62" customFormat="1" x14ac:dyDescent="0.25">
      <c r="A48" s="42"/>
      <c r="B48" s="126"/>
      <c r="C48" s="43"/>
      <c r="D48" s="43"/>
      <c r="E48" s="43"/>
      <c r="F48" s="43"/>
      <c r="G48" s="43"/>
      <c r="H48" s="44">
        <f>SUM(H40:H47)</f>
        <v>11</v>
      </c>
      <c r="I48" s="44">
        <f t="shared" ref="I48:K48" si="2">SUM(I40:I47)</f>
        <v>12</v>
      </c>
      <c r="J48" s="44">
        <f t="shared" si="2"/>
        <v>0</v>
      </c>
      <c r="K48" s="44">
        <f t="shared" si="2"/>
        <v>29</v>
      </c>
      <c r="L48" s="45"/>
      <c r="M48" s="45"/>
      <c r="N48" s="43"/>
      <c r="O48" s="113" t="s">
        <v>239</v>
      </c>
    </row>
    <row r="49" spans="1:15" s="62" customFormat="1" ht="24" x14ac:dyDescent="0.25">
      <c r="A49" s="42"/>
      <c r="B49" s="126"/>
      <c r="C49" s="43"/>
      <c r="D49" s="43"/>
      <c r="E49" s="43"/>
      <c r="F49" s="43"/>
      <c r="G49" s="118" t="s">
        <v>4</v>
      </c>
      <c r="H49" s="144">
        <f>SUM(H48:I48)*14</f>
        <v>322</v>
      </c>
      <c r="I49" s="145"/>
      <c r="J49" s="46">
        <f>SUM(J48)</f>
        <v>0</v>
      </c>
      <c r="K49" s="44"/>
      <c r="L49" s="45"/>
      <c r="M49" s="45"/>
      <c r="N49" s="43"/>
      <c r="O49" s="113" t="s">
        <v>239</v>
      </c>
    </row>
    <row r="50" spans="1:15" s="62" customFormat="1" ht="15.6" customHeight="1" x14ac:dyDescent="0.25">
      <c r="A50" s="40">
        <v>5</v>
      </c>
      <c r="B50" s="32" t="s">
        <v>115</v>
      </c>
      <c r="C50" s="32" t="s">
        <v>174</v>
      </c>
      <c r="D50" s="57" t="s">
        <v>116</v>
      </c>
      <c r="E50" s="37"/>
      <c r="F50" s="32" t="s">
        <v>244</v>
      </c>
      <c r="G50" s="36" t="s">
        <v>22</v>
      </c>
      <c r="H50" s="36">
        <v>1</v>
      </c>
      <c r="I50" s="36">
        <v>1</v>
      </c>
      <c r="J50" s="37"/>
      <c r="K50" s="36">
        <v>3</v>
      </c>
      <c r="L50" s="36" t="s">
        <v>0</v>
      </c>
      <c r="M50" s="59" t="s">
        <v>1</v>
      </c>
      <c r="N50" s="34" t="s">
        <v>167</v>
      </c>
      <c r="O50" s="113" t="s">
        <v>239</v>
      </c>
    </row>
    <row r="51" spans="1:15" s="62" customFormat="1" ht="15.6" customHeight="1" x14ac:dyDescent="0.25">
      <c r="A51" s="40">
        <v>5</v>
      </c>
      <c r="B51" s="57" t="s">
        <v>96</v>
      </c>
      <c r="C51" s="32" t="s">
        <v>50</v>
      </c>
      <c r="D51" s="57" t="s">
        <v>61</v>
      </c>
      <c r="E51" s="37" t="s">
        <v>87</v>
      </c>
      <c r="F51" s="32" t="s">
        <v>53</v>
      </c>
      <c r="G51" s="36" t="s">
        <v>22</v>
      </c>
      <c r="H51" s="36">
        <v>2</v>
      </c>
      <c r="I51" s="36">
        <v>2</v>
      </c>
      <c r="J51" s="37"/>
      <c r="K51" s="36">
        <v>4</v>
      </c>
      <c r="L51" s="36" t="s">
        <v>0</v>
      </c>
      <c r="M51" s="59" t="s">
        <v>1</v>
      </c>
      <c r="N51" s="34" t="s">
        <v>37</v>
      </c>
      <c r="O51" s="113" t="s">
        <v>239</v>
      </c>
    </row>
    <row r="52" spans="1:15" s="62" customFormat="1" ht="15.6" customHeight="1" x14ac:dyDescent="0.25">
      <c r="A52" s="40">
        <v>5</v>
      </c>
      <c r="B52" s="136" t="s">
        <v>243</v>
      </c>
      <c r="C52" s="32" t="s">
        <v>117</v>
      </c>
      <c r="D52" s="57" t="s">
        <v>118</v>
      </c>
      <c r="E52" s="37"/>
      <c r="F52" s="32" t="s">
        <v>99</v>
      </c>
      <c r="G52" s="36" t="s">
        <v>22</v>
      </c>
      <c r="H52" s="36">
        <v>2</v>
      </c>
      <c r="I52" s="36">
        <v>1</v>
      </c>
      <c r="J52" s="37"/>
      <c r="K52" s="36">
        <v>3</v>
      </c>
      <c r="L52" s="36" t="s">
        <v>2</v>
      </c>
      <c r="M52" s="59" t="s">
        <v>1</v>
      </c>
      <c r="N52" s="34" t="s">
        <v>168</v>
      </c>
      <c r="O52" s="113" t="s">
        <v>239</v>
      </c>
    </row>
    <row r="53" spans="1:15" s="62" customFormat="1" ht="15.6" customHeight="1" x14ac:dyDescent="0.25">
      <c r="A53" s="40">
        <v>5</v>
      </c>
      <c r="B53" s="32" t="s">
        <v>119</v>
      </c>
      <c r="C53" s="32" t="s">
        <v>120</v>
      </c>
      <c r="D53" s="57" t="s">
        <v>121</v>
      </c>
      <c r="E53" s="37" t="s">
        <v>87</v>
      </c>
      <c r="F53" s="32" t="s">
        <v>53</v>
      </c>
      <c r="G53" s="36" t="s">
        <v>22</v>
      </c>
      <c r="H53" s="37">
        <v>1</v>
      </c>
      <c r="I53" s="37">
        <v>2</v>
      </c>
      <c r="J53" s="67"/>
      <c r="K53" s="36">
        <v>3</v>
      </c>
      <c r="L53" s="36" t="s">
        <v>2</v>
      </c>
      <c r="M53" s="60" t="s">
        <v>1</v>
      </c>
      <c r="N53" s="34" t="s">
        <v>169</v>
      </c>
      <c r="O53" s="113" t="s">
        <v>239</v>
      </c>
    </row>
    <row r="54" spans="1:15" s="62" customFormat="1" ht="15.6" customHeight="1" x14ac:dyDescent="0.25">
      <c r="A54" s="121" t="s">
        <v>241</v>
      </c>
      <c r="B54" s="129"/>
      <c r="C54" s="68"/>
      <c r="D54" s="68"/>
      <c r="E54" s="68"/>
      <c r="F54" s="68"/>
      <c r="G54" s="68"/>
      <c r="H54" s="39"/>
      <c r="I54" s="39"/>
      <c r="J54" s="39"/>
      <c r="K54" s="69"/>
      <c r="L54" s="70"/>
      <c r="M54" s="70"/>
      <c r="N54" s="34"/>
      <c r="O54" s="113" t="s">
        <v>239</v>
      </c>
    </row>
    <row r="55" spans="1:15" s="62" customFormat="1" ht="15.6" customHeight="1" x14ac:dyDescent="0.25">
      <c r="A55" s="40">
        <v>5</v>
      </c>
      <c r="B55" s="32" t="s">
        <v>122</v>
      </c>
      <c r="C55" s="32" t="s">
        <v>123</v>
      </c>
      <c r="D55" s="57" t="s">
        <v>124</v>
      </c>
      <c r="E55" s="37" t="s">
        <v>89</v>
      </c>
      <c r="F55" s="32" t="s">
        <v>245</v>
      </c>
      <c r="G55" s="36" t="s">
        <v>22</v>
      </c>
      <c r="H55" s="37">
        <v>2</v>
      </c>
      <c r="I55" s="37">
        <v>3</v>
      </c>
      <c r="J55" s="67"/>
      <c r="K55" s="36">
        <v>7</v>
      </c>
      <c r="L55" s="36" t="s">
        <v>2</v>
      </c>
      <c r="M55" s="60" t="s">
        <v>5</v>
      </c>
      <c r="N55" s="34" t="s">
        <v>37</v>
      </c>
      <c r="O55" s="113" t="s">
        <v>239</v>
      </c>
    </row>
    <row r="56" spans="1:15" s="62" customFormat="1" ht="23.45" customHeight="1" x14ac:dyDescent="0.25">
      <c r="A56" s="40">
        <v>5</v>
      </c>
      <c r="B56" s="32" t="s">
        <v>125</v>
      </c>
      <c r="C56" s="32" t="s">
        <v>126</v>
      </c>
      <c r="D56" s="32" t="s">
        <v>127</v>
      </c>
      <c r="E56" s="37" t="s">
        <v>85</v>
      </c>
      <c r="F56" s="32" t="s">
        <v>207</v>
      </c>
      <c r="G56" s="36" t="s">
        <v>22</v>
      </c>
      <c r="H56" s="37">
        <v>2</v>
      </c>
      <c r="I56" s="37">
        <v>3</v>
      </c>
      <c r="J56" s="37"/>
      <c r="K56" s="36">
        <v>7</v>
      </c>
      <c r="L56" s="36" t="s">
        <v>0</v>
      </c>
      <c r="M56" s="59" t="s">
        <v>5</v>
      </c>
      <c r="N56" s="34" t="s">
        <v>37</v>
      </c>
      <c r="O56" s="113" t="s">
        <v>239</v>
      </c>
    </row>
    <row r="57" spans="1:15" s="62" customFormat="1" x14ac:dyDescent="0.25">
      <c r="A57" s="42"/>
      <c r="B57" s="126"/>
      <c r="C57" s="43"/>
      <c r="D57" s="43"/>
      <c r="E57" s="43"/>
      <c r="F57" s="43"/>
      <c r="G57" s="43"/>
      <c r="H57" s="44">
        <f>SUM(H50:H56)</f>
        <v>10</v>
      </c>
      <c r="I57" s="44">
        <f t="shared" ref="I57:K57" si="3">SUM(I50:I56)</f>
        <v>12</v>
      </c>
      <c r="J57" s="44">
        <f t="shared" si="3"/>
        <v>0</v>
      </c>
      <c r="K57" s="44">
        <f t="shared" si="3"/>
        <v>27</v>
      </c>
      <c r="L57" s="45"/>
      <c r="M57" s="45"/>
      <c r="N57" s="43"/>
      <c r="O57" s="113" t="s">
        <v>239</v>
      </c>
    </row>
    <row r="58" spans="1:15" s="62" customFormat="1" ht="24" x14ac:dyDescent="0.25">
      <c r="A58" s="42"/>
      <c r="B58" s="126"/>
      <c r="C58" s="43"/>
      <c r="D58" s="43"/>
      <c r="E58" s="43"/>
      <c r="F58" s="43"/>
      <c r="G58" s="118" t="s">
        <v>4</v>
      </c>
      <c r="H58" s="144">
        <f>SUM(H57:I57)*14</f>
        <v>308</v>
      </c>
      <c r="I58" s="145"/>
      <c r="J58" s="46">
        <f>SUM(J57)</f>
        <v>0</v>
      </c>
      <c r="K58" s="44"/>
      <c r="L58" s="45"/>
      <c r="M58" s="45"/>
      <c r="N58" s="43"/>
      <c r="O58" s="113" t="s">
        <v>239</v>
      </c>
    </row>
    <row r="59" spans="1:15" s="62" customFormat="1" ht="15.6" customHeight="1" x14ac:dyDescent="0.25">
      <c r="A59" s="48">
        <v>6</v>
      </c>
      <c r="B59" s="71" t="s">
        <v>249</v>
      </c>
      <c r="C59" s="52" t="s">
        <v>250</v>
      </c>
      <c r="D59" s="52" t="s">
        <v>251</v>
      </c>
      <c r="E59" s="54"/>
      <c r="F59" s="52" t="s">
        <v>57</v>
      </c>
      <c r="G59" s="54" t="s">
        <v>84</v>
      </c>
      <c r="H59" s="54">
        <v>2</v>
      </c>
      <c r="I59" s="54">
        <v>0</v>
      </c>
      <c r="J59" s="64"/>
      <c r="K59" s="54">
        <v>3</v>
      </c>
      <c r="L59" s="54" t="s">
        <v>0</v>
      </c>
      <c r="M59" s="54" t="s">
        <v>1</v>
      </c>
      <c r="N59" s="53" t="s">
        <v>170</v>
      </c>
      <c r="O59" s="113" t="s">
        <v>239</v>
      </c>
    </row>
    <row r="60" spans="1:15" s="62" customFormat="1" ht="15.6" customHeight="1" x14ac:dyDescent="0.25">
      <c r="A60" s="48">
        <v>6</v>
      </c>
      <c r="B60" s="71" t="s">
        <v>94</v>
      </c>
      <c r="C60" s="52" t="s">
        <v>54</v>
      </c>
      <c r="D60" s="71" t="s">
        <v>62</v>
      </c>
      <c r="E60" s="63" t="s">
        <v>96</v>
      </c>
      <c r="F60" s="52" t="s">
        <v>255</v>
      </c>
      <c r="G60" s="54" t="s">
        <v>22</v>
      </c>
      <c r="H60" s="54">
        <v>2</v>
      </c>
      <c r="I60" s="54">
        <v>2</v>
      </c>
      <c r="J60" s="72"/>
      <c r="K60" s="54">
        <v>5</v>
      </c>
      <c r="L60" s="54" t="s">
        <v>0</v>
      </c>
      <c r="M60" s="54" t="s">
        <v>1</v>
      </c>
      <c r="N60" s="53" t="s">
        <v>37</v>
      </c>
      <c r="O60" s="113" t="s">
        <v>239</v>
      </c>
    </row>
    <row r="61" spans="1:15" s="62" customFormat="1" ht="15.6" customHeight="1" x14ac:dyDescent="0.25">
      <c r="A61" s="48">
        <v>6</v>
      </c>
      <c r="B61" s="71" t="s">
        <v>128</v>
      </c>
      <c r="C61" s="71" t="s">
        <v>55</v>
      </c>
      <c r="D61" s="73" t="s">
        <v>63</v>
      </c>
      <c r="E61" s="63"/>
      <c r="F61" s="71" t="s">
        <v>36</v>
      </c>
      <c r="G61" s="63" t="s">
        <v>22</v>
      </c>
      <c r="H61" s="63">
        <v>0</v>
      </c>
      <c r="I61" s="63">
        <v>0</v>
      </c>
      <c r="J61" s="72"/>
      <c r="K61" s="63">
        <v>5</v>
      </c>
      <c r="L61" s="63" t="s">
        <v>2</v>
      </c>
      <c r="M61" s="63" t="s">
        <v>1</v>
      </c>
      <c r="N61" s="53" t="s">
        <v>37</v>
      </c>
      <c r="O61" s="113" t="s">
        <v>239</v>
      </c>
    </row>
    <row r="62" spans="1:15" s="62" customFormat="1" ht="36" x14ac:dyDescent="0.25">
      <c r="A62" s="48">
        <v>6</v>
      </c>
      <c r="B62" s="71"/>
      <c r="C62" s="120" t="s">
        <v>240</v>
      </c>
      <c r="D62" s="54"/>
      <c r="E62" s="64"/>
      <c r="F62" s="64"/>
      <c r="G62" s="63"/>
      <c r="H62" s="63">
        <v>1</v>
      </c>
      <c r="I62" s="63">
        <v>0</v>
      </c>
      <c r="J62" s="52"/>
      <c r="K62" s="54">
        <v>2</v>
      </c>
      <c r="L62" s="54"/>
      <c r="M62" s="63" t="s">
        <v>3</v>
      </c>
      <c r="N62" s="53"/>
      <c r="O62" s="113" t="s">
        <v>239</v>
      </c>
    </row>
    <row r="63" spans="1:15" s="62" customFormat="1" ht="36" x14ac:dyDescent="0.25">
      <c r="A63" s="48">
        <v>6</v>
      </c>
      <c r="B63" s="71"/>
      <c r="C63" s="120" t="s">
        <v>240</v>
      </c>
      <c r="D63" s="54"/>
      <c r="E63" s="64"/>
      <c r="F63" s="64"/>
      <c r="G63" s="63"/>
      <c r="H63" s="63">
        <v>1</v>
      </c>
      <c r="I63" s="63">
        <v>0</v>
      </c>
      <c r="J63" s="52"/>
      <c r="K63" s="54">
        <v>2</v>
      </c>
      <c r="L63" s="54"/>
      <c r="M63" s="63" t="s">
        <v>3</v>
      </c>
      <c r="N63" s="53"/>
      <c r="O63" s="113" t="s">
        <v>239</v>
      </c>
    </row>
    <row r="64" spans="1:15" s="62" customFormat="1" ht="15.6" customHeight="1" x14ac:dyDescent="0.25">
      <c r="A64" s="135" t="s">
        <v>241</v>
      </c>
      <c r="B64" s="128"/>
      <c r="C64" s="65"/>
      <c r="D64" s="65"/>
      <c r="E64" s="65"/>
      <c r="F64" s="65"/>
      <c r="G64" s="65"/>
      <c r="H64" s="49"/>
      <c r="I64" s="49"/>
      <c r="J64" s="49"/>
      <c r="K64" s="66"/>
      <c r="L64" s="55"/>
      <c r="M64" s="55"/>
      <c r="N64" s="53"/>
      <c r="O64" s="113" t="s">
        <v>239</v>
      </c>
    </row>
    <row r="65" spans="1:15" s="62" customFormat="1" ht="24" x14ac:dyDescent="0.25">
      <c r="A65" s="74">
        <v>6</v>
      </c>
      <c r="B65" s="52" t="s">
        <v>129</v>
      </c>
      <c r="C65" s="52" t="s">
        <v>130</v>
      </c>
      <c r="D65" s="71" t="s">
        <v>131</v>
      </c>
      <c r="E65" s="54" t="s">
        <v>132</v>
      </c>
      <c r="F65" s="52" t="s">
        <v>36</v>
      </c>
      <c r="G65" s="54" t="s">
        <v>22</v>
      </c>
      <c r="H65" s="63">
        <v>2</v>
      </c>
      <c r="I65" s="63">
        <v>3</v>
      </c>
      <c r="J65" s="72"/>
      <c r="K65" s="54">
        <v>7</v>
      </c>
      <c r="L65" s="54" t="s">
        <v>2</v>
      </c>
      <c r="M65" s="63" t="s">
        <v>5</v>
      </c>
      <c r="N65" s="53" t="s">
        <v>171</v>
      </c>
      <c r="O65" s="113" t="s">
        <v>239</v>
      </c>
    </row>
    <row r="66" spans="1:15" s="62" customFormat="1" ht="24" x14ac:dyDescent="0.25">
      <c r="A66" s="74">
        <v>6</v>
      </c>
      <c r="B66" s="52" t="s">
        <v>133</v>
      </c>
      <c r="C66" s="52" t="s">
        <v>134</v>
      </c>
      <c r="D66" s="71" t="s">
        <v>135</v>
      </c>
      <c r="E66" s="54" t="s">
        <v>136</v>
      </c>
      <c r="F66" s="52" t="s">
        <v>36</v>
      </c>
      <c r="G66" s="54" t="s">
        <v>22</v>
      </c>
      <c r="H66" s="63">
        <v>2</v>
      </c>
      <c r="I66" s="63">
        <v>3</v>
      </c>
      <c r="J66" s="72"/>
      <c r="K66" s="54">
        <v>6</v>
      </c>
      <c r="L66" s="54" t="s">
        <v>2</v>
      </c>
      <c r="M66" s="63" t="s">
        <v>5</v>
      </c>
      <c r="N66" s="53" t="s">
        <v>37</v>
      </c>
      <c r="O66" s="113" t="s">
        <v>239</v>
      </c>
    </row>
    <row r="67" spans="1:15" s="62" customFormat="1" x14ac:dyDescent="0.25">
      <c r="A67" s="42"/>
      <c r="B67" s="126"/>
      <c r="C67" s="43"/>
      <c r="D67" s="43"/>
      <c r="E67" s="43"/>
      <c r="F67" s="43"/>
      <c r="G67" s="43"/>
      <c r="H67" s="44">
        <f>SUM(H59:H66)</f>
        <v>10</v>
      </c>
      <c r="I67" s="44">
        <f t="shared" ref="I67:K67" si="4">SUM(I59:I66)</f>
        <v>8</v>
      </c>
      <c r="J67" s="44">
        <f t="shared" si="4"/>
        <v>0</v>
      </c>
      <c r="K67" s="44">
        <f t="shared" si="4"/>
        <v>30</v>
      </c>
      <c r="L67" s="45"/>
      <c r="M67" s="45"/>
      <c r="N67" s="43"/>
      <c r="O67" s="113" t="s">
        <v>239</v>
      </c>
    </row>
    <row r="68" spans="1:15" s="62" customFormat="1" ht="24" x14ac:dyDescent="0.25">
      <c r="A68" s="42"/>
      <c r="B68" s="126"/>
      <c r="C68" s="43"/>
      <c r="D68" s="43"/>
      <c r="E68" s="43"/>
      <c r="F68" s="43"/>
      <c r="G68" s="118" t="s">
        <v>4</v>
      </c>
      <c r="H68" s="144">
        <f>SUM(H67:I67)*14</f>
        <v>252</v>
      </c>
      <c r="I68" s="145"/>
      <c r="J68" s="46">
        <f>SUM(J67)</f>
        <v>0</v>
      </c>
      <c r="K68" s="44"/>
      <c r="L68" s="45"/>
      <c r="M68" s="45"/>
      <c r="N68" s="43"/>
      <c r="O68" s="114"/>
    </row>
    <row r="69" spans="1:15" s="62" customFormat="1" ht="15.6" customHeight="1" x14ac:dyDescent="0.25">
      <c r="A69" s="40">
        <v>7</v>
      </c>
      <c r="B69" s="57" t="s">
        <v>208</v>
      </c>
      <c r="C69" s="32" t="s">
        <v>79</v>
      </c>
      <c r="D69" s="57" t="s">
        <v>209</v>
      </c>
      <c r="E69" s="37" t="s">
        <v>215</v>
      </c>
      <c r="F69" s="32" t="s">
        <v>137</v>
      </c>
      <c r="G69" s="36" t="s">
        <v>84</v>
      </c>
      <c r="H69" s="36">
        <v>0</v>
      </c>
      <c r="I69" s="36">
        <v>2</v>
      </c>
      <c r="J69" s="58"/>
      <c r="K69" s="36">
        <v>3</v>
      </c>
      <c r="L69" s="36" t="s">
        <v>2</v>
      </c>
      <c r="M69" s="36" t="s">
        <v>1</v>
      </c>
      <c r="N69" s="34" t="s">
        <v>37</v>
      </c>
      <c r="O69" s="114"/>
    </row>
    <row r="70" spans="1:15" s="62" customFormat="1" ht="15.6" customHeight="1" x14ac:dyDescent="0.25">
      <c r="A70" s="40">
        <v>7</v>
      </c>
      <c r="B70" s="57" t="s">
        <v>95</v>
      </c>
      <c r="C70" s="32" t="s">
        <v>51</v>
      </c>
      <c r="D70" s="57" t="s">
        <v>52</v>
      </c>
      <c r="E70" s="37" t="s">
        <v>81</v>
      </c>
      <c r="F70" s="32" t="s">
        <v>49</v>
      </c>
      <c r="G70" s="36" t="s">
        <v>22</v>
      </c>
      <c r="H70" s="36">
        <v>1</v>
      </c>
      <c r="I70" s="36">
        <v>1</v>
      </c>
      <c r="J70" s="37"/>
      <c r="K70" s="36">
        <v>3</v>
      </c>
      <c r="L70" s="36" t="s">
        <v>0</v>
      </c>
      <c r="M70" s="59" t="s">
        <v>1</v>
      </c>
      <c r="N70" s="34" t="s">
        <v>172</v>
      </c>
      <c r="O70" s="114"/>
    </row>
    <row r="71" spans="1:15" s="62" customFormat="1" ht="15.6" customHeight="1" x14ac:dyDescent="0.25">
      <c r="A71" s="40">
        <v>7</v>
      </c>
      <c r="B71" s="57" t="s">
        <v>138</v>
      </c>
      <c r="C71" s="57" t="s">
        <v>58</v>
      </c>
      <c r="D71" s="57" t="s">
        <v>56</v>
      </c>
      <c r="E71" s="37" t="s">
        <v>128</v>
      </c>
      <c r="F71" s="75" t="s">
        <v>36</v>
      </c>
      <c r="G71" s="37" t="s">
        <v>22</v>
      </c>
      <c r="H71" s="37">
        <v>0</v>
      </c>
      <c r="I71" s="37">
        <v>0</v>
      </c>
      <c r="J71" s="37"/>
      <c r="K71" s="37">
        <v>10</v>
      </c>
      <c r="L71" s="37" t="s">
        <v>2</v>
      </c>
      <c r="M71" s="37" t="s">
        <v>1</v>
      </c>
      <c r="N71" s="34" t="s">
        <v>37</v>
      </c>
      <c r="O71" s="114"/>
    </row>
    <row r="72" spans="1:15" s="62" customFormat="1" ht="36" x14ac:dyDescent="0.25">
      <c r="A72" s="40">
        <v>7</v>
      </c>
      <c r="B72" s="57"/>
      <c r="C72" s="119" t="s">
        <v>240</v>
      </c>
      <c r="D72" s="36"/>
      <c r="E72" s="58"/>
      <c r="F72" s="58"/>
      <c r="G72" s="37"/>
      <c r="H72" s="37">
        <v>1</v>
      </c>
      <c r="I72" s="37">
        <v>0</v>
      </c>
      <c r="J72" s="32"/>
      <c r="K72" s="36">
        <v>2</v>
      </c>
      <c r="L72" s="59"/>
      <c r="M72" s="37" t="s">
        <v>3</v>
      </c>
      <c r="N72" s="34"/>
      <c r="O72" s="114"/>
    </row>
    <row r="73" spans="1:15" s="38" customFormat="1" ht="36" x14ac:dyDescent="0.25">
      <c r="A73" s="40">
        <v>7</v>
      </c>
      <c r="B73" s="57"/>
      <c r="C73" s="119" t="s">
        <v>240</v>
      </c>
      <c r="D73" s="36"/>
      <c r="E73" s="58"/>
      <c r="F73" s="58"/>
      <c r="G73" s="37"/>
      <c r="H73" s="37">
        <v>1</v>
      </c>
      <c r="I73" s="37">
        <v>0</v>
      </c>
      <c r="J73" s="32"/>
      <c r="K73" s="36">
        <v>2</v>
      </c>
      <c r="L73" s="59"/>
      <c r="M73" s="37" t="s">
        <v>3</v>
      </c>
      <c r="N73" s="34"/>
      <c r="O73" s="115"/>
    </row>
    <row r="74" spans="1:15" s="78" customFormat="1" ht="15.6" customHeight="1" x14ac:dyDescent="0.25">
      <c r="A74" s="121" t="s">
        <v>241</v>
      </c>
      <c r="B74" s="130"/>
      <c r="C74" s="61"/>
      <c r="D74" s="61"/>
      <c r="E74" s="61"/>
      <c r="F74" s="61"/>
      <c r="G74" s="61"/>
      <c r="H74" s="31"/>
      <c r="I74" s="31"/>
      <c r="J74" s="31"/>
      <c r="K74" s="76"/>
      <c r="L74" s="70"/>
      <c r="M74" s="77"/>
      <c r="N74" s="35"/>
      <c r="O74" s="116"/>
    </row>
    <row r="75" spans="1:15" s="38" customFormat="1" ht="24" x14ac:dyDescent="0.25">
      <c r="A75" s="40">
        <v>7</v>
      </c>
      <c r="B75" s="32" t="s">
        <v>217</v>
      </c>
      <c r="C75" s="33" t="s">
        <v>210</v>
      </c>
      <c r="D75" s="32" t="s">
        <v>211</v>
      </c>
      <c r="E75" s="37" t="s">
        <v>85</v>
      </c>
      <c r="F75" s="32" t="s">
        <v>218</v>
      </c>
      <c r="G75" s="36" t="s">
        <v>22</v>
      </c>
      <c r="H75" s="37">
        <v>2</v>
      </c>
      <c r="I75" s="37">
        <v>3</v>
      </c>
      <c r="J75" s="37"/>
      <c r="K75" s="36">
        <v>7</v>
      </c>
      <c r="L75" s="59" t="s">
        <v>2</v>
      </c>
      <c r="M75" s="37" t="s">
        <v>5</v>
      </c>
      <c r="N75" s="37" t="s">
        <v>37</v>
      </c>
      <c r="O75" s="115"/>
    </row>
    <row r="76" spans="1:15" s="38" customFormat="1" ht="15.6" customHeight="1" x14ac:dyDescent="0.25">
      <c r="A76" s="40">
        <v>7</v>
      </c>
      <c r="B76" s="32" t="s">
        <v>139</v>
      </c>
      <c r="C76" s="33" t="s">
        <v>140</v>
      </c>
      <c r="D76" s="32" t="s">
        <v>141</v>
      </c>
      <c r="E76" s="36" t="s">
        <v>125</v>
      </c>
      <c r="F76" s="32" t="s">
        <v>207</v>
      </c>
      <c r="G76" s="36" t="s">
        <v>22</v>
      </c>
      <c r="H76" s="37">
        <v>2</v>
      </c>
      <c r="I76" s="37">
        <v>3</v>
      </c>
      <c r="J76" s="58"/>
      <c r="K76" s="36">
        <v>6</v>
      </c>
      <c r="L76" s="59" t="s">
        <v>2</v>
      </c>
      <c r="M76" s="37" t="s">
        <v>5</v>
      </c>
      <c r="N76" s="36" t="s">
        <v>173</v>
      </c>
      <c r="O76" s="115"/>
    </row>
    <row r="77" spans="1:15" s="38" customFormat="1" ht="15.6" customHeight="1" x14ac:dyDescent="0.25">
      <c r="A77" s="40">
        <v>7</v>
      </c>
      <c r="B77" s="32" t="s">
        <v>142</v>
      </c>
      <c r="C77" s="32" t="s">
        <v>98</v>
      </c>
      <c r="D77" s="75" t="s">
        <v>143</v>
      </c>
      <c r="E77" s="36"/>
      <c r="F77" s="32" t="s">
        <v>36</v>
      </c>
      <c r="G77" s="36" t="s">
        <v>22</v>
      </c>
      <c r="H77" s="37">
        <v>0</v>
      </c>
      <c r="I77" s="37">
        <v>0</v>
      </c>
      <c r="J77" s="58">
        <v>240</v>
      </c>
      <c r="K77" s="36">
        <v>0</v>
      </c>
      <c r="L77" s="59" t="s">
        <v>182</v>
      </c>
      <c r="M77" s="37" t="s">
        <v>5</v>
      </c>
      <c r="N77" s="79"/>
      <c r="O77" s="115"/>
    </row>
    <row r="78" spans="1:15" s="38" customFormat="1" x14ac:dyDescent="0.25">
      <c r="A78" s="80"/>
      <c r="B78" s="126"/>
      <c r="C78" s="43"/>
      <c r="D78" s="43"/>
      <c r="E78" s="43"/>
      <c r="F78" s="43"/>
      <c r="G78" s="43"/>
      <c r="H78" s="44">
        <f>SUM(H69:H77)</f>
        <v>7</v>
      </c>
      <c r="I78" s="44">
        <f t="shared" ref="I78:K78" si="5">SUM(I69:I77)</f>
        <v>9</v>
      </c>
      <c r="J78" s="44">
        <f t="shared" si="5"/>
        <v>240</v>
      </c>
      <c r="K78" s="44">
        <f t="shared" si="5"/>
        <v>33</v>
      </c>
      <c r="L78" s="45"/>
      <c r="M78" s="45"/>
      <c r="N78" s="43"/>
      <c r="O78" s="115"/>
    </row>
    <row r="79" spans="1:15" s="38" customFormat="1" ht="24" x14ac:dyDescent="0.25">
      <c r="A79" s="80"/>
      <c r="B79" s="126"/>
      <c r="C79" s="43"/>
      <c r="D79" s="43"/>
      <c r="E79" s="43"/>
      <c r="F79" s="43"/>
      <c r="G79" s="118" t="s">
        <v>4</v>
      </c>
      <c r="H79" s="144">
        <f>SUM(H78:I78)*14</f>
        <v>224</v>
      </c>
      <c r="I79" s="145"/>
      <c r="J79" s="46">
        <f>SUM(J78)</f>
        <v>240</v>
      </c>
      <c r="K79" s="44"/>
      <c r="L79" s="45"/>
      <c r="M79" s="45"/>
      <c r="N79" s="43"/>
      <c r="O79" s="115"/>
    </row>
    <row r="80" spans="1:15" s="62" customFormat="1" ht="15.75" x14ac:dyDescent="0.25">
      <c r="A80" s="122" t="s">
        <v>242</v>
      </c>
      <c r="B80" s="129"/>
      <c r="C80" s="68"/>
      <c r="D80" s="68"/>
      <c r="E80" s="68"/>
      <c r="F80" s="68"/>
      <c r="G80" s="68"/>
      <c r="H80" s="39"/>
      <c r="I80" s="39"/>
      <c r="J80" s="39"/>
      <c r="K80" s="69"/>
      <c r="L80" s="70"/>
      <c r="M80" s="70"/>
      <c r="N80" s="68"/>
      <c r="O80" s="114"/>
    </row>
    <row r="81" spans="1:15" s="62" customFormat="1" ht="15.6" customHeight="1" x14ac:dyDescent="0.25">
      <c r="A81" s="81"/>
      <c r="B81" s="131" t="s">
        <v>144</v>
      </c>
      <c r="C81" s="83" t="s">
        <v>180</v>
      </c>
      <c r="D81" s="83" t="s">
        <v>181</v>
      </c>
      <c r="E81" s="82"/>
      <c r="F81" s="82" t="s">
        <v>259</v>
      </c>
      <c r="G81" s="84" t="s">
        <v>247</v>
      </c>
      <c r="H81" s="85">
        <v>0</v>
      </c>
      <c r="I81" s="85">
        <v>2</v>
      </c>
      <c r="J81" s="85"/>
      <c r="K81" s="85">
        <v>4</v>
      </c>
      <c r="L81" s="86" t="s">
        <v>2</v>
      </c>
      <c r="M81" s="87" t="s">
        <v>5</v>
      </c>
      <c r="N81" s="84"/>
      <c r="O81" s="114"/>
    </row>
    <row r="82" spans="1:15" s="62" customFormat="1" ht="15.6" customHeight="1" x14ac:dyDescent="0.25">
      <c r="A82" s="81">
        <v>1</v>
      </c>
      <c r="B82" s="131" t="s">
        <v>190</v>
      </c>
      <c r="C82" s="82" t="s">
        <v>183</v>
      </c>
      <c r="D82" s="82" t="s">
        <v>14</v>
      </c>
      <c r="E82" s="82"/>
      <c r="F82" s="82" t="s">
        <v>257</v>
      </c>
      <c r="G82" s="84" t="s">
        <v>22</v>
      </c>
      <c r="H82" s="85">
        <v>2</v>
      </c>
      <c r="I82" s="85">
        <v>2</v>
      </c>
      <c r="J82" s="85"/>
      <c r="K82" s="85">
        <v>7</v>
      </c>
      <c r="L82" s="86" t="s">
        <v>0</v>
      </c>
      <c r="M82" s="87" t="s">
        <v>5</v>
      </c>
      <c r="N82" s="88" t="s">
        <v>200</v>
      </c>
      <c r="O82" s="114"/>
    </row>
    <row r="83" spans="1:15" s="62" customFormat="1" ht="15.6" customHeight="1" x14ac:dyDescent="0.25">
      <c r="A83" s="81">
        <v>1</v>
      </c>
      <c r="B83" s="131" t="s">
        <v>191</v>
      </c>
      <c r="C83" s="82" t="s">
        <v>184</v>
      </c>
      <c r="D83" s="82" t="s">
        <v>59</v>
      </c>
      <c r="E83" s="82"/>
      <c r="F83" s="82" t="s">
        <v>20</v>
      </c>
      <c r="G83" s="84" t="s">
        <v>22</v>
      </c>
      <c r="H83" s="85">
        <v>0</v>
      </c>
      <c r="I83" s="85">
        <v>2</v>
      </c>
      <c r="J83" s="85"/>
      <c r="K83" s="85">
        <v>4</v>
      </c>
      <c r="L83" s="86" t="s">
        <v>2</v>
      </c>
      <c r="M83" s="87" t="s">
        <v>5</v>
      </c>
      <c r="N83" s="88" t="s">
        <v>201</v>
      </c>
      <c r="O83" s="114"/>
    </row>
    <row r="84" spans="1:15" s="62" customFormat="1" ht="15.6" customHeight="1" x14ac:dyDescent="0.25">
      <c r="A84" s="81">
        <v>2</v>
      </c>
      <c r="B84" s="131" t="s">
        <v>192</v>
      </c>
      <c r="C84" s="82" t="s">
        <v>185</v>
      </c>
      <c r="D84" s="82" t="s">
        <v>31</v>
      </c>
      <c r="E84" s="82"/>
      <c r="F84" s="82" t="s">
        <v>18</v>
      </c>
      <c r="G84" s="84" t="s">
        <v>22</v>
      </c>
      <c r="H84" s="85">
        <v>2</v>
      </c>
      <c r="I84" s="85">
        <v>2</v>
      </c>
      <c r="J84" s="85"/>
      <c r="K84" s="85">
        <v>7</v>
      </c>
      <c r="L84" s="86" t="s">
        <v>0</v>
      </c>
      <c r="M84" s="87" t="s">
        <v>5</v>
      </c>
      <c r="N84" s="88" t="s">
        <v>202</v>
      </c>
      <c r="O84" s="114"/>
    </row>
    <row r="85" spans="1:15" s="62" customFormat="1" ht="15.6" customHeight="1" x14ac:dyDescent="0.25">
      <c r="A85" s="81">
        <v>3</v>
      </c>
      <c r="B85" s="131" t="s">
        <v>193</v>
      </c>
      <c r="C85" s="82" t="s">
        <v>186</v>
      </c>
      <c r="D85" s="82" t="s">
        <v>145</v>
      </c>
      <c r="E85" s="82"/>
      <c r="F85" s="82" t="s">
        <v>99</v>
      </c>
      <c r="G85" s="84" t="s">
        <v>22</v>
      </c>
      <c r="H85" s="85">
        <v>3</v>
      </c>
      <c r="I85" s="85">
        <v>1</v>
      </c>
      <c r="J85" s="85"/>
      <c r="K85" s="85">
        <v>5</v>
      </c>
      <c r="L85" s="86" t="s">
        <v>2</v>
      </c>
      <c r="M85" s="87" t="s">
        <v>5</v>
      </c>
      <c r="N85" s="88" t="s">
        <v>203</v>
      </c>
      <c r="O85" s="114"/>
    </row>
    <row r="86" spans="1:15" s="62" customFormat="1" ht="15.6" customHeight="1" x14ac:dyDescent="0.25">
      <c r="A86" s="81">
        <v>3</v>
      </c>
      <c r="B86" s="131" t="s">
        <v>176</v>
      </c>
      <c r="C86" s="82" t="s">
        <v>187</v>
      </c>
      <c r="D86" s="83" t="s">
        <v>212</v>
      </c>
      <c r="E86" s="82"/>
      <c r="F86" s="82" t="s">
        <v>53</v>
      </c>
      <c r="G86" s="84" t="s">
        <v>22</v>
      </c>
      <c r="H86" s="85">
        <v>2</v>
      </c>
      <c r="I86" s="85">
        <v>3</v>
      </c>
      <c r="J86" s="85"/>
      <c r="K86" s="85">
        <v>6</v>
      </c>
      <c r="L86" s="86" t="s">
        <v>0</v>
      </c>
      <c r="M86" s="87" t="s">
        <v>5</v>
      </c>
      <c r="N86" s="88" t="s">
        <v>204</v>
      </c>
      <c r="O86" s="114"/>
    </row>
    <row r="87" spans="1:15" s="62" customFormat="1" ht="15.6" customHeight="1" x14ac:dyDescent="0.25">
      <c r="A87" s="89">
        <v>4</v>
      </c>
      <c r="B87" s="131" t="s">
        <v>194</v>
      </c>
      <c r="C87" s="82" t="s">
        <v>188</v>
      </c>
      <c r="D87" s="82" t="s">
        <v>146</v>
      </c>
      <c r="E87" s="82"/>
      <c r="F87" s="82" t="s">
        <v>18</v>
      </c>
      <c r="G87" s="84" t="s">
        <v>22</v>
      </c>
      <c r="H87" s="85">
        <v>1</v>
      </c>
      <c r="I87" s="85">
        <v>2</v>
      </c>
      <c r="J87" s="85"/>
      <c r="K87" s="85">
        <v>5</v>
      </c>
      <c r="L87" s="86" t="s">
        <v>2</v>
      </c>
      <c r="M87" s="87" t="s">
        <v>5</v>
      </c>
      <c r="N87" s="86" t="s">
        <v>205</v>
      </c>
      <c r="O87" s="114"/>
    </row>
    <row r="88" spans="1:15" s="62" customFormat="1" ht="15.6" customHeight="1" x14ac:dyDescent="0.25">
      <c r="A88" s="81">
        <v>4</v>
      </c>
      <c r="B88" s="131" t="s">
        <v>195</v>
      </c>
      <c r="C88" s="82" t="s">
        <v>189</v>
      </c>
      <c r="D88" s="90" t="s">
        <v>147</v>
      </c>
      <c r="E88" s="90"/>
      <c r="F88" s="90" t="s">
        <v>99</v>
      </c>
      <c r="G88" s="86" t="s">
        <v>22</v>
      </c>
      <c r="H88" s="91">
        <v>2</v>
      </c>
      <c r="I88" s="91">
        <v>2</v>
      </c>
      <c r="J88" s="91"/>
      <c r="K88" s="91">
        <v>6</v>
      </c>
      <c r="L88" s="86" t="s">
        <v>0</v>
      </c>
      <c r="M88" s="87" t="s">
        <v>5</v>
      </c>
      <c r="N88" s="92" t="s">
        <v>206</v>
      </c>
      <c r="O88" s="114"/>
    </row>
    <row r="89" spans="1:15" s="38" customFormat="1" x14ac:dyDescent="0.25">
      <c r="A89" s="95"/>
      <c r="B89" s="133"/>
      <c r="C89" s="97"/>
      <c r="D89" s="96"/>
      <c r="E89" s="96"/>
      <c r="F89" s="96"/>
      <c r="G89" s="96"/>
      <c r="H89" s="98"/>
      <c r="I89" s="98"/>
      <c r="J89" s="98"/>
      <c r="K89" s="99"/>
      <c r="L89" s="100"/>
      <c r="M89" s="100"/>
      <c r="N89" s="96"/>
      <c r="O89" s="115"/>
    </row>
    <row r="90" spans="1:15" s="38" customFormat="1" ht="12" x14ac:dyDescent="0.25">
      <c r="A90" s="95"/>
      <c r="B90" s="133"/>
      <c r="C90" s="97"/>
      <c r="D90" s="96"/>
      <c r="E90" s="96"/>
      <c r="F90" s="96"/>
      <c r="G90" s="96"/>
      <c r="H90" s="98"/>
      <c r="I90" s="98"/>
      <c r="J90" s="98"/>
      <c r="K90" s="99"/>
      <c r="L90" s="100"/>
      <c r="M90" s="100"/>
      <c r="N90" s="96"/>
    </row>
    <row r="91" spans="1:15" s="38" customFormat="1" ht="12" x14ac:dyDescent="0.25">
      <c r="A91" s="95"/>
      <c r="B91" s="133"/>
      <c r="C91" s="97"/>
      <c r="D91" s="96"/>
      <c r="E91" s="96"/>
      <c r="F91" s="96"/>
      <c r="G91" s="96"/>
      <c r="H91" s="98"/>
      <c r="I91" s="98"/>
      <c r="J91" s="98"/>
      <c r="K91" s="99"/>
      <c r="L91" s="100"/>
      <c r="M91" s="100"/>
      <c r="N91" s="96"/>
    </row>
    <row r="92" spans="1:15" s="38" customFormat="1" ht="12" x14ac:dyDescent="0.25">
      <c r="A92" s="95"/>
      <c r="B92" s="133"/>
      <c r="C92" s="97"/>
      <c r="D92" s="96"/>
      <c r="E92" s="96"/>
      <c r="F92" s="96"/>
      <c r="G92" s="96"/>
      <c r="H92" s="98"/>
      <c r="I92" s="98"/>
      <c r="J92" s="98"/>
      <c r="K92" s="99"/>
      <c r="L92" s="100"/>
      <c r="M92" s="100"/>
      <c r="N92" s="96"/>
    </row>
    <row r="93" spans="1:15" s="38" customFormat="1" ht="12" x14ac:dyDescent="0.25">
      <c r="A93" s="95"/>
      <c r="B93" s="133"/>
      <c r="C93" s="97"/>
      <c r="D93" s="96"/>
      <c r="E93" s="96"/>
      <c r="F93" s="96"/>
      <c r="G93" s="96"/>
      <c r="H93" s="98"/>
      <c r="I93" s="98"/>
      <c r="J93" s="98"/>
      <c r="K93" s="99"/>
      <c r="L93" s="100"/>
      <c r="M93" s="100"/>
      <c r="N93" s="96"/>
    </row>
    <row r="94" spans="1:15" s="38" customFormat="1" ht="12" x14ac:dyDescent="0.25">
      <c r="A94" s="95"/>
      <c r="B94" s="133"/>
      <c r="C94" s="97"/>
      <c r="D94" s="96"/>
      <c r="E94" s="96"/>
      <c r="F94" s="96"/>
      <c r="G94" s="96"/>
      <c r="H94" s="98"/>
      <c r="I94" s="98"/>
      <c r="J94" s="98"/>
      <c r="K94" s="99"/>
      <c r="L94" s="100"/>
      <c r="M94" s="100"/>
      <c r="N94" s="96"/>
    </row>
    <row r="95" spans="1:15" s="38" customFormat="1" ht="12" x14ac:dyDescent="0.25">
      <c r="A95" s="95"/>
      <c r="B95" s="133"/>
      <c r="C95" s="97"/>
      <c r="D95" s="96"/>
      <c r="E95" s="96"/>
      <c r="F95" s="96"/>
      <c r="G95" s="96"/>
      <c r="H95" s="98"/>
      <c r="I95" s="98"/>
      <c r="J95" s="98"/>
      <c r="K95" s="99"/>
      <c r="L95" s="100"/>
      <c r="M95" s="100"/>
      <c r="N95" s="96"/>
    </row>
    <row r="96" spans="1:15" s="107" customFormat="1" x14ac:dyDescent="0.25">
      <c r="A96" s="101"/>
      <c r="B96" s="134"/>
      <c r="C96" s="103"/>
      <c r="D96" s="102"/>
      <c r="E96" s="102"/>
      <c r="F96" s="102"/>
      <c r="G96" s="102"/>
      <c r="H96" s="104"/>
      <c r="I96" s="104"/>
      <c r="J96" s="104"/>
      <c r="K96" s="105"/>
      <c r="L96" s="106"/>
      <c r="M96" s="106"/>
      <c r="N96" s="102"/>
    </row>
  </sheetData>
  <autoFilter ref="A8:Q68"/>
  <mergeCells count="21">
    <mergeCell ref="D1:F1"/>
    <mergeCell ref="H20:I20"/>
    <mergeCell ref="H29:I29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9:I39"/>
    <mergeCell ref="H49:I49"/>
    <mergeCell ref="H58:I58"/>
    <mergeCell ref="H68:I68"/>
    <mergeCell ref="H79:I79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6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9" max="13" man="1"/>
    <brk id="6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Járműgyártás</vt:lpstr>
      <vt:lpstr>Járműgyártás!Nyomtatási_cím</vt:lpstr>
      <vt:lpstr>Járműgyártás!Nyomtatási_terület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2021-06-25T11:22:37Z</cp:lastPrinted>
  <dcterms:created xsi:type="dcterms:W3CDTF">2016-09-01T14:49:18Z</dcterms:created>
  <dcterms:modified xsi:type="dcterms:W3CDTF">2023-07-06T14:27:51Z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