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3\tanári\IT 2018-19 tanari mintatantervek\KÉMIA\6 félév\"/>
    </mc:Choice>
  </mc:AlternateContent>
  <bookViews>
    <workbookView xWindow="0" yWindow="0" windowWidth="28800" windowHeight="11100"/>
  </bookViews>
  <sheets>
    <sheet name="BA után kétszakos" sheetId="5" r:id="rId1"/>
  </sheets>
  <definedNames>
    <definedName name="_xlnm.Print_Titles" localSheetId="0">'BA után kétszakos'!$8:$9</definedName>
    <definedName name="_xlnm.Print_Area" localSheetId="0">'BA után kétszakos'!$A$1:$O$54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3" i="5" l="1"/>
  <c r="J53" i="5"/>
  <c r="K50" i="5"/>
  <c r="J50" i="5"/>
  <c r="K29" i="5"/>
  <c r="J29" i="5"/>
  <c r="K38" i="5"/>
  <c r="J38" i="5"/>
  <c r="K22" i="5"/>
  <c r="J22" i="5"/>
  <c r="K15" i="5"/>
  <c r="J15" i="5"/>
  <c r="J30" i="5" l="1"/>
  <c r="J16" i="5"/>
  <c r="J39" i="5"/>
  <c r="J23" i="5"/>
  <c r="J51" i="5"/>
  <c r="J54" i="5" s="1"/>
  <c r="O5" i="5" l="1"/>
  <c r="L53" i="5" l="1"/>
  <c r="I53" i="5"/>
  <c r="H53" i="5"/>
  <c r="L50" i="5"/>
  <c r="I50" i="5"/>
  <c r="H50" i="5"/>
  <c r="L38" i="5"/>
  <c r="I38" i="5"/>
  <c r="H38" i="5"/>
  <c r="L29" i="5"/>
  <c r="I29" i="5"/>
  <c r="H29" i="5"/>
  <c r="L22" i="5"/>
  <c r="I22" i="5"/>
  <c r="H22" i="5"/>
  <c r="H23" i="5" l="1"/>
  <c r="H30" i="5"/>
  <c r="H39" i="5"/>
  <c r="H51" i="5"/>
  <c r="H54" i="5"/>
  <c r="L15" i="5" l="1"/>
  <c r="H15" i="5"/>
  <c r="I15" i="5"/>
  <c r="H16" i="5" l="1"/>
  <c r="N5" i="5" s="1"/>
</calcChain>
</file>

<file path=xl/sharedStrings.xml><?xml version="1.0" encoding="utf-8"?>
<sst xmlns="http://schemas.openxmlformats.org/spreadsheetml/2006/main" count="284" uniqueCount="171">
  <si>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</si>
  <si>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</si>
  <si>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</si>
  <si>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</si>
  <si>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</si>
  <si>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</si>
  <si>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</si>
  <si>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</si>
  <si>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</si>
  <si>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</si>
  <si>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</si>
  <si>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</si>
  <si>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</si>
  <si>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</si>
  <si>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</si>
  <si>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</si>
  <si>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</si>
  <si>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</si>
  <si>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</si>
  <si>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</si>
  <si>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</si>
  <si>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Osztatlan tanárképzési szak:</t>
  </si>
  <si>
    <t>Megszerezhető szakképzettség:</t>
  </si>
  <si>
    <t>10 félév</t>
  </si>
  <si>
    <t>Heti óraszám nappali tagozaton</t>
  </si>
  <si>
    <t>Féléves óraszám levelezős képzésben</t>
  </si>
  <si>
    <t>Tanulmányi idő:</t>
  </si>
  <si>
    <t xml:space="preserve">Képzési idő: </t>
  </si>
  <si>
    <t>Elismerés után teljesítendő kreditek:</t>
  </si>
  <si>
    <t>2022 szeptemberétől</t>
  </si>
  <si>
    <t>Diplomamunka</t>
  </si>
  <si>
    <t>Thesis</t>
  </si>
  <si>
    <t xml:space="preserve">Komplex szakterületi zárószigorlat </t>
  </si>
  <si>
    <t>S</t>
  </si>
  <si>
    <t>Nappali</t>
  </si>
  <si>
    <t>Levelező</t>
  </si>
  <si>
    <t>6 félév</t>
  </si>
  <si>
    <t>Alapfokozat és szakképzettség birtokában 2 szakos osztatlan tanári szakképzettség megszerzése kreditbeszámítással</t>
  </si>
  <si>
    <t>Optional course unit</t>
  </si>
  <si>
    <t>Complex professional comprehensive exam</t>
  </si>
  <si>
    <t>Fizikai alapismeretek</t>
  </si>
  <si>
    <t>Általános kémia 1.</t>
  </si>
  <si>
    <t>Általános kémia 2.</t>
  </si>
  <si>
    <t xml:space="preserve">Szervetlen kémia 1. </t>
  </si>
  <si>
    <t xml:space="preserve">Szerves kémia 1. </t>
  </si>
  <si>
    <t xml:space="preserve">Szervetlen kémia 2. </t>
  </si>
  <si>
    <t>Szerves kémia 2.</t>
  </si>
  <si>
    <t>Analitikai kémia 2.</t>
  </si>
  <si>
    <t>Fizikai kémia 1.</t>
  </si>
  <si>
    <t>Anyagtudomány 1.</t>
  </si>
  <si>
    <t>Fizikai kémia 2.</t>
  </si>
  <si>
    <t>Atom- és magfizika</t>
  </si>
  <si>
    <t>Biokémia</t>
  </si>
  <si>
    <t>Terepgyakorlat 1.</t>
  </si>
  <si>
    <t>Kémiai informatika</t>
  </si>
  <si>
    <t>A fenntarthatóság 2.</t>
  </si>
  <si>
    <t>Ásványtan</t>
  </si>
  <si>
    <t>Tudomány- és környezettörténet</t>
  </si>
  <si>
    <t>Dr. Blahota István</t>
  </si>
  <si>
    <t>MII</t>
  </si>
  <si>
    <t>TO1001</t>
  </si>
  <si>
    <t>MAI</t>
  </si>
  <si>
    <t>General Chemistry 1.</t>
  </si>
  <si>
    <t>Dr. Simon Csaba</t>
  </si>
  <si>
    <t>KOI</t>
  </si>
  <si>
    <t>TO1002</t>
  </si>
  <si>
    <t>Dr. Kiss Ferenc</t>
  </si>
  <si>
    <t>General Chemistry 2.</t>
  </si>
  <si>
    <t>Dr. Vincze György</t>
  </si>
  <si>
    <t xml:space="preserve">Organic Chemistry 1. </t>
  </si>
  <si>
    <t>Dr. Jekő József</t>
  </si>
  <si>
    <t xml:space="preserve">Organic Chemistry 2. </t>
  </si>
  <si>
    <t>Physical Chemistry 2.</t>
  </si>
  <si>
    <t>Atomic Physics</t>
  </si>
  <si>
    <t>Dr. Tarján Péter</t>
  </si>
  <si>
    <t>Biochemistry</t>
  </si>
  <si>
    <t>Dr. Molnár Mónika</t>
  </si>
  <si>
    <t>Dr. Hörcsik Tibor Zsolt</t>
  </si>
  <si>
    <t>Sustainability 2.</t>
  </si>
  <si>
    <t>Minerology</t>
  </si>
  <si>
    <t>Dr. Fekete István</t>
  </si>
  <si>
    <t>Alkalmazott matematika és módszerei 1.</t>
  </si>
  <si>
    <t>Applied Mathematics 1.</t>
  </si>
  <si>
    <t>Kémiatanár</t>
  </si>
  <si>
    <t>OKE1101</t>
  </si>
  <si>
    <t>Alkalmazott matematika és módszerei 2.</t>
  </si>
  <si>
    <t>Applied Mathematics 2.</t>
  </si>
  <si>
    <t>OT1203</t>
  </si>
  <si>
    <t>OKE1202</t>
  </si>
  <si>
    <t>OKE1104</t>
  </si>
  <si>
    <t>OKE1109</t>
  </si>
  <si>
    <t>Szakmódszertan 1.</t>
  </si>
  <si>
    <t xml:space="preserve">Methodology 1. </t>
  </si>
  <si>
    <t>Methodology 2.</t>
  </si>
  <si>
    <t>OKE8001</t>
  </si>
  <si>
    <t>OKE8002</t>
  </si>
  <si>
    <t>OKE1212</t>
  </si>
  <si>
    <t>OKE8003</t>
  </si>
  <si>
    <t>Szakmódszertan 3.</t>
  </si>
  <si>
    <t>Methodology 3.</t>
  </si>
  <si>
    <t>OKE1114</t>
  </si>
  <si>
    <t>OKE1115</t>
  </si>
  <si>
    <t>OKE1218</t>
  </si>
  <si>
    <t>OKE1123</t>
  </si>
  <si>
    <t>OKE8004</t>
  </si>
  <si>
    <t>Kollaborációs tanulási környezet</t>
  </si>
  <si>
    <t>Collaborative Learning Environment</t>
  </si>
  <si>
    <t>OKE4000</t>
  </si>
  <si>
    <t>OKE7000</t>
  </si>
  <si>
    <t>Szólláthné dr. Sebestyén Zita</t>
  </si>
  <si>
    <t>Chemical informatics</t>
  </si>
  <si>
    <t>BAI0002</t>
  </si>
  <si>
    <t>Analitikai kémia 1.</t>
  </si>
  <si>
    <t>OT1001</t>
  </si>
  <si>
    <t>Tanyiné dr. Kocsis Anikó</t>
  </si>
  <si>
    <t>OKE1103</t>
  </si>
  <si>
    <t>OKE1205</t>
  </si>
  <si>
    <t>OKE1108</t>
  </si>
  <si>
    <t>OKE1210</t>
  </si>
  <si>
    <t>OKE1211</t>
  </si>
  <si>
    <t>OKE1113</t>
  </si>
  <si>
    <t>OKE1217</t>
  </si>
  <si>
    <t>OKE1120</t>
  </si>
  <si>
    <t>OKE1121</t>
  </si>
  <si>
    <t>OKE1122</t>
  </si>
  <si>
    <t>BKE1101</t>
  </si>
  <si>
    <t>BKE1102</t>
  </si>
  <si>
    <t>BKE1105</t>
  </si>
  <si>
    <t>BKE1104</t>
  </si>
  <si>
    <t>BKE1204</t>
  </si>
  <si>
    <t>BKE1103</t>
  </si>
  <si>
    <t>BKE1208</t>
  </si>
  <si>
    <t>BKE1210</t>
  </si>
  <si>
    <t>BKE1211</t>
  </si>
  <si>
    <t>BKE1108</t>
  </si>
  <si>
    <t>BKE1215</t>
  </si>
  <si>
    <t>BKE1213</t>
  </si>
  <si>
    <t>okleveles kémia szakos tanár</t>
  </si>
  <si>
    <t>Material Science 1.</t>
  </si>
  <si>
    <t>Környezet és ember</t>
  </si>
  <si>
    <t>Fizikai kémia laborgyakorlat</t>
  </si>
  <si>
    <t>Anyagtudomány 2.</t>
  </si>
  <si>
    <t>Material Science 2.</t>
  </si>
  <si>
    <t>Analytical Chemistry 2.</t>
  </si>
  <si>
    <t>Fundamentals of Physics</t>
  </si>
  <si>
    <t>Environment and humans</t>
  </si>
  <si>
    <t>Inorganic Chemistry 1.</t>
  </si>
  <si>
    <t>Inorganic Chemistry 2.</t>
  </si>
  <si>
    <t>Analytical Chemistry 1.</t>
  </si>
  <si>
    <t>Physical Chemistry 1.</t>
  </si>
  <si>
    <t>Field trip 1.</t>
  </si>
  <si>
    <t>History of Science and the Environment</t>
  </si>
  <si>
    <t>Dobróné dr. Tóth Márta</t>
  </si>
  <si>
    <t>BAI0195</t>
  </si>
  <si>
    <t>Dr. Balogh József</t>
  </si>
  <si>
    <t>Digital Applications</t>
  </si>
  <si>
    <t>BAI0001</t>
  </si>
  <si>
    <t>Digitális alkalmazások</t>
  </si>
  <si>
    <t>Dr. Cziáky Zoltán</t>
  </si>
  <si>
    <t>OKE1107</t>
  </si>
  <si>
    <t>Szakmódszertan 2.</t>
  </si>
  <si>
    <t>Kapitány Sándor</t>
  </si>
  <si>
    <t>Physical chemistry laboratory exercise</t>
  </si>
  <si>
    <t>TO1005, BAI0016</t>
  </si>
  <si>
    <t>BKE1207</t>
  </si>
  <si>
    <t>TO1008, OT1008</t>
  </si>
  <si>
    <t>BKE1112</t>
  </si>
  <si>
    <t>BKE1106</t>
  </si>
  <si>
    <t>BKE2104</t>
  </si>
  <si>
    <t>BKE2107</t>
  </si>
  <si>
    <t>BKE2106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</si>
</sst>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1" fillId="6" borderId="0" xfId="0" applyFont="1" applyFill="1"/>
    <xf numFmtId="1" fontId="12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1" fontId="9" fillId="8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1351060</xdr:colOff>
      <xdr:row>6</xdr:row>
      <xdr:rowOff>2117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2106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showGridLines="0" tabSelected="1" showRuler="0" topLeftCell="A3" zoomScaleNormal="100" zoomScalePageLayoutView="85" workbookViewId="0">
      <selection activeCell="M20" sqref="M20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7.28515625" style="12" customWidth="1"/>
    <col min="4" max="4" width="33.5703125" style="4" customWidth="1"/>
    <col min="5" max="5" width="9.28515625" style="4" customWidth="1"/>
    <col min="6" max="6" width="28" style="4" customWidth="1"/>
    <col min="7" max="7" width="9.42578125" style="4" customWidth="1"/>
    <col min="8" max="8" width="4.85546875" style="13" customWidth="1"/>
    <col min="9" max="10" width="5" style="13" customWidth="1"/>
    <col min="11" max="11" width="4.85546875" style="13" customWidth="1"/>
    <col min="12" max="12" width="6.85546875" style="14" customWidth="1"/>
    <col min="13" max="13" width="7.42578125" style="15" customWidth="1"/>
    <col min="14" max="14" width="9.28515625" style="15" customWidth="1"/>
    <col min="15" max="15" width="17.28515625" style="4" customWidth="1"/>
  </cols>
  <sheetData>
    <row r="1" spans="1:15" ht="15.75" x14ac:dyDescent="0.25">
      <c r="B1" s="1"/>
      <c r="C1" s="62"/>
      <c r="D1" s="42" t="s">
        <v>21</v>
      </c>
      <c r="E1" s="42" t="s">
        <v>83</v>
      </c>
      <c r="F1" s="42"/>
      <c r="G1" s="1"/>
      <c r="H1" s="5"/>
      <c r="I1" s="5"/>
      <c r="J1" s="5"/>
      <c r="K1" s="5"/>
      <c r="L1" s="43" t="s">
        <v>6</v>
      </c>
      <c r="N1" s="8" t="s">
        <v>70</v>
      </c>
      <c r="O1" s="7"/>
    </row>
    <row r="2" spans="1:15" x14ac:dyDescent="0.25">
      <c r="B2" s="1"/>
      <c r="C2" s="62"/>
      <c r="D2" s="45" t="s">
        <v>37</v>
      </c>
      <c r="E2" s="45"/>
      <c r="F2" s="45"/>
      <c r="G2" s="22"/>
      <c r="H2" s="23"/>
      <c r="I2" s="23"/>
      <c r="J2" s="23"/>
      <c r="K2" s="23"/>
      <c r="L2" s="23"/>
      <c r="M2" s="3"/>
      <c r="N2" s="3"/>
      <c r="O2" s="7"/>
    </row>
    <row r="3" spans="1:15" x14ac:dyDescent="0.25">
      <c r="B3" s="1"/>
      <c r="C3" s="62"/>
      <c r="D3" s="40" t="s">
        <v>27</v>
      </c>
      <c r="E3" s="40" t="s">
        <v>23</v>
      </c>
      <c r="F3" s="40"/>
      <c r="G3" s="1"/>
      <c r="H3" s="5"/>
      <c r="I3" s="5"/>
      <c r="J3" s="5"/>
      <c r="K3" s="21"/>
      <c r="M3" s="21"/>
    </row>
    <row r="4" spans="1:15" x14ac:dyDescent="0.25">
      <c r="B4" s="1"/>
      <c r="C4" s="62"/>
      <c r="D4" s="40" t="s">
        <v>26</v>
      </c>
      <c r="E4" s="41" t="s">
        <v>36</v>
      </c>
      <c r="F4" s="40"/>
      <c r="G4" s="1"/>
      <c r="H4" s="5"/>
      <c r="I4" s="5"/>
      <c r="J4" s="5"/>
      <c r="K4" s="21"/>
      <c r="M4" s="21"/>
      <c r="N4" s="19" t="s">
        <v>34</v>
      </c>
      <c r="O4" s="20" t="s">
        <v>35</v>
      </c>
    </row>
    <row r="5" spans="1:15" x14ac:dyDescent="0.25">
      <c r="B5" s="1"/>
      <c r="C5" s="62"/>
      <c r="D5" s="40" t="s">
        <v>28</v>
      </c>
      <c r="E5" s="41">
        <v>180</v>
      </c>
      <c r="F5" s="40"/>
      <c r="G5" s="1"/>
      <c r="H5" s="5"/>
      <c r="I5" s="5"/>
      <c r="J5" s="5"/>
      <c r="K5" s="21" t="s">
        <v>20</v>
      </c>
      <c r="M5" s="21"/>
      <c r="N5" s="19">
        <f>SUM(H16,H23,H30,H39,H51,H54,)</f>
        <v>1106</v>
      </c>
      <c r="O5" s="20">
        <f>SUM(J16,J23,J30,J39,J51,J54,)</f>
        <v>361</v>
      </c>
    </row>
    <row r="6" spans="1:15" x14ac:dyDescent="0.25">
      <c r="B6" s="1"/>
      <c r="C6" s="62"/>
      <c r="D6" s="40" t="s">
        <v>22</v>
      </c>
      <c r="E6" s="40" t="s">
        <v>137</v>
      </c>
      <c r="F6" s="46"/>
      <c r="G6" s="1"/>
      <c r="H6" s="5"/>
      <c r="I6" s="5"/>
      <c r="J6" s="5"/>
      <c r="K6" s="5"/>
      <c r="L6" s="6"/>
      <c r="N6" s="6"/>
      <c r="O6" s="9"/>
    </row>
    <row r="7" spans="1:15" ht="15" customHeight="1" x14ac:dyDescent="0.25">
      <c r="A7" s="10" t="s">
        <v>29</v>
      </c>
      <c r="B7" s="44"/>
      <c r="D7" s="11"/>
      <c r="E7" s="11"/>
      <c r="F7" s="11"/>
      <c r="K7" s="17"/>
      <c r="L7" s="11"/>
      <c r="M7" s="4"/>
      <c r="N7" s="11"/>
    </row>
    <row r="8" spans="1:15" ht="44.25" customHeight="1" x14ac:dyDescent="0.25">
      <c r="A8" s="75" t="s">
        <v>8</v>
      </c>
      <c r="B8" s="67" t="s">
        <v>7</v>
      </c>
      <c r="C8" s="67" t="s">
        <v>9</v>
      </c>
      <c r="D8" s="73" t="s">
        <v>16</v>
      </c>
      <c r="E8" s="73" t="s">
        <v>17</v>
      </c>
      <c r="F8" s="73" t="s">
        <v>15</v>
      </c>
      <c r="G8" s="67" t="s">
        <v>13</v>
      </c>
      <c r="H8" s="69" t="s">
        <v>24</v>
      </c>
      <c r="I8" s="70"/>
      <c r="J8" s="69" t="s">
        <v>25</v>
      </c>
      <c r="K8" s="70"/>
      <c r="L8" s="71" t="s">
        <v>14</v>
      </c>
      <c r="M8" s="67" t="s">
        <v>11</v>
      </c>
      <c r="N8" s="67" t="s">
        <v>12</v>
      </c>
      <c r="O8" s="65" t="s">
        <v>10</v>
      </c>
    </row>
    <row r="9" spans="1:15" ht="26.25" customHeight="1" x14ac:dyDescent="0.25">
      <c r="A9" s="76"/>
      <c r="B9" s="68"/>
      <c r="C9" s="68"/>
      <c r="D9" s="74"/>
      <c r="E9" s="74"/>
      <c r="F9" s="74"/>
      <c r="G9" s="68"/>
      <c r="H9" s="18" t="s">
        <v>0</v>
      </c>
      <c r="I9" s="16" t="s">
        <v>1</v>
      </c>
      <c r="J9" s="18" t="s">
        <v>0</v>
      </c>
      <c r="K9" s="16" t="s">
        <v>1</v>
      </c>
      <c r="L9" s="72"/>
      <c r="M9" s="68"/>
      <c r="N9" s="68"/>
      <c r="O9" s="66"/>
    </row>
    <row r="10" spans="1:15" ht="28.5" x14ac:dyDescent="0.25">
      <c r="A10" s="24">
        <v>1</v>
      </c>
      <c r="B10" s="25" t="s">
        <v>113</v>
      </c>
      <c r="C10" s="25" t="s">
        <v>81</v>
      </c>
      <c r="D10" s="51" t="s">
        <v>82</v>
      </c>
      <c r="E10" s="25"/>
      <c r="F10" s="25" t="s">
        <v>58</v>
      </c>
      <c r="G10" s="52" t="s">
        <v>59</v>
      </c>
      <c r="H10" s="26">
        <v>2</v>
      </c>
      <c r="I10" s="26">
        <v>2</v>
      </c>
      <c r="J10" s="26">
        <v>9</v>
      </c>
      <c r="K10" s="26">
        <v>9</v>
      </c>
      <c r="L10" s="47">
        <v>4</v>
      </c>
      <c r="M10" s="28" t="s">
        <v>5</v>
      </c>
      <c r="N10" s="28" t="s">
        <v>3</v>
      </c>
      <c r="O10" s="25" t="s">
        <v>60</v>
      </c>
    </row>
    <row r="11" spans="1:15" ht="28.5" x14ac:dyDescent="0.25">
      <c r="A11" s="24">
        <v>1</v>
      </c>
      <c r="B11" s="25" t="s">
        <v>153</v>
      </c>
      <c r="C11" s="25" t="s">
        <v>40</v>
      </c>
      <c r="D11" s="54" t="s">
        <v>144</v>
      </c>
      <c r="E11" s="25"/>
      <c r="F11" s="55" t="s">
        <v>74</v>
      </c>
      <c r="G11" s="52" t="s">
        <v>61</v>
      </c>
      <c r="H11" s="26">
        <v>2</v>
      </c>
      <c r="I11" s="26">
        <v>0</v>
      </c>
      <c r="J11" s="26">
        <v>9</v>
      </c>
      <c r="K11" s="26">
        <v>0</v>
      </c>
      <c r="L11" s="27">
        <v>3</v>
      </c>
      <c r="M11" s="28" t="s">
        <v>2</v>
      </c>
      <c r="N11" s="28" t="s">
        <v>3</v>
      </c>
      <c r="O11" s="25" t="s">
        <v>163</v>
      </c>
    </row>
    <row r="12" spans="1:15" x14ac:dyDescent="0.25">
      <c r="A12" s="24">
        <v>1</v>
      </c>
      <c r="B12" s="25" t="s">
        <v>84</v>
      </c>
      <c r="C12" s="25" t="s">
        <v>41</v>
      </c>
      <c r="D12" s="25" t="s">
        <v>62</v>
      </c>
      <c r="E12" s="25"/>
      <c r="F12" s="25" t="s">
        <v>154</v>
      </c>
      <c r="G12" s="56" t="s">
        <v>64</v>
      </c>
      <c r="H12" s="26">
        <v>2</v>
      </c>
      <c r="I12" s="26">
        <v>1</v>
      </c>
      <c r="J12" s="26">
        <v>9</v>
      </c>
      <c r="K12" s="26">
        <v>5</v>
      </c>
      <c r="L12" s="27">
        <v>5</v>
      </c>
      <c r="M12" s="28" t="s">
        <v>2</v>
      </c>
      <c r="N12" s="28" t="s">
        <v>3</v>
      </c>
      <c r="O12" s="25" t="s">
        <v>125</v>
      </c>
    </row>
    <row r="13" spans="1:15" ht="28.5" x14ac:dyDescent="0.25">
      <c r="A13" s="24">
        <v>1</v>
      </c>
      <c r="B13" s="25" t="s">
        <v>156</v>
      </c>
      <c r="C13" s="25" t="s">
        <v>157</v>
      </c>
      <c r="D13" s="51" t="s">
        <v>155</v>
      </c>
      <c r="E13" s="25"/>
      <c r="F13" s="25" t="s">
        <v>114</v>
      </c>
      <c r="G13" s="52" t="s">
        <v>59</v>
      </c>
      <c r="H13" s="26">
        <v>0</v>
      </c>
      <c r="I13" s="26">
        <v>2</v>
      </c>
      <c r="J13" s="26">
        <v>0</v>
      </c>
      <c r="K13" s="26">
        <v>9</v>
      </c>
      <c r="L13" s="27">
        <v>3</v>
      </c>
      <c r="M13" s="28" t="s">
        <v>5</v>
      </c>
      <c r="N13" s="28" t="s">
        <v>3</v>
      </c>
      <c r="O13" s="53" t="s">
        <v>165</v>
      </c>
    </row>
    <row r="14" spans="1:15" x14ac:dyDescent="0.25">
      <c r="A14" s="24">
        <v>1</v>
      </c>
      <c r="B14" s="25" t="s">
        <v>124</v>
      </c>
      <c r="C14" s="25" t="s">
        <v>56</v>
      </c>
      <c r="D14" s="53" t="s">
        <v>79</v>
      </c>
      <c r="E14" s="25"/>
      <c r="F14" s="53" t="s">
        <v>80</v>
      </c>
      <c r="G14" s="52" t="s">
        <v>64</v>
      </c>
      <c r="H14" s="26">
        <v>0</v>
      </c>
      <c r="I14" s="26">
        <v>2</v>
      </c>
      <c r="J14" s="26">
        <v>0</v>
      </c>
      <c r="K14" s="26">
        <v>9</v>
      </c>
      <c r="L14" s="27">
        <v>3</v>
      </c>
      <c r="M14" s="28" t="s">
        <v>5</v>
      </c>
      <c r="N14" s="28" t="s">
        <v>3</v>
      </c>
      <c r="O14" s="53" t="s">
        <v>170</v>
      </c>
    </row>
    <row r="15" spans="1:15" x14ac:dyDescent="0.25">
      <c r="A15" s="29"/>
      <c r="B15" s="30"/>
      <c r="C15" s="30"/>
      <c r="D15" s="30"/>
      <c r="E15" s="30"/>
      <c r="F15" s="30"/>
      <c r="G15" s="30"/>
      <c r="H15" s="31">
        <f>SUM(H10:H14)</f>
        <v>6</v>
      </c>
      <c r="I15" s="31">
        <f>SUM(I10:I14)</f>
        <v>7</v>
      </c>
      <c r="J15" s="31">
        <f>SUM(J10:J14)</f>
        <v>27</v>
      </c>
      <c r="K15" s="31">
        <f>SUM(K10:K14)</f>
        <v>32</v>
      </c>
      <c r="L15" s="50">
        <f>SUM(L10:L14)</f>
        <v>18</v>
      </c>
      <c r="M15" s="33"/>
      <c r="N15" s="33"/>
      <c r="O15" s="30"/>
    </row>
    <row r="16" spans="1:15" ht="42.75" x14ac:dyDescent="0.25">
      <c r="A16" s="29"/>
      <c r="B16" s="30"/>
      <c r="C16" s="30"/>
      <c r="D16" s="30"/>
      <c r="E16" s="30"/>
      <c r="F16" s="30"/>
      <c r="G16" s="57" t="s">
        <v>19</v>
      </c>
      <c r="H16" s="63">
        <f>SUM(H15:I15)*14</f>
        <v>182</v>
      </c>
      <c r="I16" s="64"/>
      <c r="J16" s="63">
        <f>SUM(J15:K15)</f>
        <v>59</v>
      </c>
      <c r="K16" s="64"/>
      <c r="L16" s="32"/>
      <c r="M16" s="33"/>
      <c r="N16" s="33"/>
      <c r="O16" s="30"/>
    </row>
    <row r="17" spans="1:15" ht="28.5" x14ac:dyDescent="0.25">
      <c r="A17" s="34">
        <v>2</v>
      </c>
      <c r="B17" s="35" t="s">
        <v>87</v>
      </c>
      <c r="C17" s="35" t="s">
        <v>85</v>
      </c>
      <c r="D17" s="35" t="s">
        <v>86</v>
      </c>
      <c r="E17" s="35"/>
      <c r="F17" s="58" t="s">
        <v>161</v>
      </c>
      <c r="G17" s="59" t="s">
        <v>64</v>
      </c>
      <c r="H17" s="36">
        <v>1</v>
      </c>
      <c r="I17" s="36">
        <v>1</v>
      </c>
      <c r="J17" s="36">
        <v>5</v>
      </c>
      <c r="K17" s="36">
        <v>5</v>
      </c>
      <c r="L17" s="37">
        <v>4</v>
      </c>
      <c r="M17" s="38" t="s">
        <v>5</v>
      </c>
      <c r="N17" s="38" t="s">
        <v>3</v>
      </c>
      <c r="O17" s="35" t="s">
        <v>65</v>
      </c>
    </row>
    <row r="18" spans="1:15" x14ac:dyDescent="0.25">
      <c r="A18" s="34">
        <v>2</v>
      </c>
      <c r="B18" s="35" t="s">
        <v>88</v>
      </c>
      <c r="C18" s="35" t="s">
        <v>42</v>
      </c>
      <c r="D18" s="35" t="s">
        <v>67</v>
      </c>
      <c r="E18" s="35"/>
      <c r="F18" s="35" t="s">
        <v>63</v>
      </c>
      <c r="G18" s="59" t="s">
        <v>64</v>
      </c>
      <c r="H18" s="36">
        <v>2</v>
      </c>
      <c r="I18" s="36">
        <v>3</v>
      </c>
      <c r="J18" s="36">
        <v>9</v>
      </c>
      <c r="K18" s="36">
        <v>13</v>
      </c>
      <c r="L18" s="37">
        <v>6</v>
      </c>
      <c r="M18" s="38" t="s">
        <v>2</v>
      </c>
      <c r="N18" s="38" t="s">
        <v>3</v>
      </c>
      <c r="O18" s="35" t="s">
        <v>164</v>
      </c>
    </row>
    <row r="19" spans="1:15" x14ac:dyDescent="0.25">
      <c r="A19" s="34">
        <v>2</v>
      </c>
      <c r="B19" s="35" t="s">
        <v>102</v>
      </c>
      <c r="C19" s="35" t="s">
        <v>49</v>
      </c>
      <c r="D19" s="35" t="s">
        <v>138</v>
      </c>
      <c r="E19" s="35"/>
      <c r="F19" s="35" t="s">
        <v>70</v>
      </c>
      <c r="G19" s="59" t="s">
        <v>64</v>
      </c>
      <c r="H19" s="36">
        <v>2</v>
      </c>
      <c r="I19" s="36">
        <v>1</v>
      </c>
      <c r="J19" s="36">
        <v>9</v>
      </c>
      <c r="K19" s="36">
        <v>5</v>
      </c>
      <c r="L19" s="37">
        <v>4</v>
      </c>
      <c r="M19" s="38" t="s">
        <v>2</v>
      </c>
      <c r="N19" s="38" t="s">
        <v>3</v>
      </c>
      <c r="O19" s="35" t="s">
        <v>136</v>
      </c>
    </row>
    <row r="20" spans="1:15" x14ac:dyDescent="0.25">
      <c r="A20" s="34">
        <v>2</v>
      </c>
      <c r="B20" s="35" t="s">
        <v>111</v>
      </c>
      <c r="C20" s="35" t="s">
        <v>139</v>
      </c>
      <c r="D20" s="35" t="s">
        <v>145</v>
      </c>
      <c r="E20" s="35"/>
      <c r="F20" s="35" t="s">
        <v>66</v>
      </c>
      <c r="G20" s="59" t="s">
        <v>64</v>
      </c>
      <c r="H20" s="36">
        <v>1</v>
      </c>
      <c r="I20" s="36">
        <v>0</v>
      </c>
      <c r="J20" s="36">
        <v>5</v>
      </c>
      <c r="K20" s="36">
        <v>0</v>
      </c>
      <c r="L20" s="37">
        <v>2</v>
      </c>
      <c r="M20" s="38" t="s">
        <v>2</v>
      </c>
      <c r="N20" s="38" t="s">
        <v>3</v>
      </c>
      <c r="O20" s="35"/>
    </row>
    <row r="21" spans="1:15" x14ac:dyDescent="0.25">
      <c r="A21" s="34">
        <v>2</v>
      </c>
      <c r="B21" s="35" t="s">
        <v>94</v>
      </c>
      <c r="C21" s="35" t="s">
        <v>91</v>
      </c>
      <c r="D21" s="35" t="s">
        <v>92</v>
      </c>
      <c r="E21" s="35"/>
      <c r="F21" s="35" t="s">
        <v>152</v>
      </c>
      <c r="G21" s="59" t="s">
        <v>64</v>
      </c>
      <c r="H21" s="48">
        <v>0</v>
      </c>
      <c r="I21" s="48">
        <v>2</v>
      </c>
      <c r="J21" s="48">
        <v>0</v>
      </c>
      <c r="K21" s="48">
        <v>9</v>
      </c>
      <c r="L21" s="37">
        <v>3</v>
      </c>
      <c r="M21" s="38" t="s">
        <v>5</v>
      </c>
      <c r="N21" s="38" t="s">
        <v>3</v>
      </c>
      <c r="O21" s="35"/>
    </row>
    <row r="22" spans="1:15" x14ac:dyDescent="0.25">
      <c r="A22" s="29"/>
      <c r="B22" s="30"/>
      <c r="C22" s="30"/>
      <c r="D22" s="30"/>
      <c r="E22" s="30"/>
      <c r="F22" s="30"/>
      <c r="G22" s="30"/>
      <c r="H22" s="31">
        <f>SUM(H17:H21)</f>
        <v>6</v>
      </c>
      <c r="I22" s="31">
        <f>SUM(I17:I21)</f>
        <v>7</v>
      </c>
      <c r="J22" s="31">
        <f>SUM(J17:J21)</f>
        <v>28</v>
      </c>
      <c r="K22" s="31">
        <f>SUM(K17:K21)</f>
        <v>32</v>
      </c>
      <c r="L22" s="31">
        <f>SUM(L17:L21)</f>
        <v>19</v>
      </c>
      <c r="M22" s="33"/>
      <c r="N22" s="33"/>
      <c r="O22" s="30"/>
    </row>
    <row r="23" spans="1:15" ht="42.75" x14ac:dyDescent="0.25">
      <c r="A23" s="29"/>
      <c r="B23" s="30"/>
      <c r="C23" s="30"/>
      <c r="D23" s="30"/>
      <c r="E23" s="30"/>
      <c r="F23" s="30"/>
      <c r="G23" s="57" t="s">
        <v>19</v>
      </c>
      <c r="H23" s="63">
        <f>SUM(H22:I22)*14</f>
        <v>182</v>
      </c>
      <c r="I23" s="64"/>
      <c r="J23" s="63">
        <f>SUM(J22:K22)</f>
        <v>60</v>
      </c>
      <c r="K23" s="64"/>
      <c r="L23" s="31"/>
      <c r="M23" s="33"/>
      <c r="N23" s="33"/>
      <c r="O23" s="30"/>
    </row>
    <row r="24" spans="1:15" x14ac:dyDescent="0.25">
      <c r="A24" s="24">
        <v>3</v>
      </c>
      <c r="B24" s="25" t="s">
        <v>115</v>
      </c>
      <c r="C24" s="25" t="s">
        <v>43</v>
      </c>
      <c r="D24" s="51" t="s">
        <v>146</v>
      </c>
      <c r="E24" s="25"/>
      <c r="F24" s="25" t="s">
        <v>68</v>
      </c>
      <c r="G24" s="52" t="s">
        <v>61</v>
      </c>
      <c r="H24" s="26">
        <v>2</v>
      </c>
      <c r="I24" s="26">
        <v>1</v>
      </c>
      <c r="J24" s="26">
        <v>9</v>
      </c>
      <c r="K24" s="26">
        <v>5</v>
      </c>
      <c r="L24" s="27">
        <v>4</v>
      </c>
      <c r="M24" s="28" t="s">
        <v>2</v>
      </c>
      <c r="N24" s="28" t="s">
        <v>3</v>
      </c>
      <c r="O24" s="25" t="s">
        <v>126</v>
      </c>
    </row>
    <row r="25" spans="1:15" x14ac:dyDescent="0.25">
      <c r="A25" s="24">
        <v>3</v>
      </c>
      <c r="B25" s="25" t="s">
        <v>89</v>
      </c>
      <c r="C25" s="25" t="s">
        <v>44</v>
      </c>
      <c r="D25" s="51" t="s">
        <v>69</v>
      </c>
      <c r="E25" s="25"/>
      <c r="F25" s="25" t="s">
        <v>70</v>
      </c>
      <c r="G25" s="52" t="s">
        <v>64</v>
      </c>
      <c r="H25" s="26">
        <v>2</v>
      </c>
      <c r="I25" s="26">
        <v>1</v>
      </c>
      <c r="J25" s="26">
        <v>9</v>
      </c>
      <c r="K25" s="26">
        <v>5</v>
      </c>
      <c r="L25" s="27">
        <v>4</v>
      </c>
      <c r="M25" s="28" t="s">
        <v>2</v>
      </c>
      <c r="N25" s="28" t="s">
        <v>3</v>
      </c>
      <c r="O25" s="25" t="s">
        <v>128</v>
      </c>
    </row>
    <row r="26" spans="1:15" ht="28.5" x14ac:dyDescent="0.25">
      <c r="A26" s="24">
        <v>3</v>
      </c>
      <c r="B26" s="25" t="s">
        <v>117</v>
      </c>
      <c r="C26" s="25" t="s">
        <v>112</v>
      </c>
      <c r="D26" s="51" t="s">
        <v>148</v>
      </c>
      <c r="E26" s="25"/>
      <c r="F26" s="61" t="s">
        <v>109</v>
      </c>
      <c r="G26" s="52" t="s">
        <v>64</v>
      </c>
      <c r="H26" s="26">
        <v>2</v>
      </c>
      <c r="I26" s="26">
        <v>1</v>
      </c>
      <c r="J26" s="26">
        <v>9</v>
      </c>
      <c r="K26" s="26">
        <v>5</v>
      </c>
      <c r="L26" s="27">
        <v>4</v>
      </c>
      <c r="M26" s="28" t="s">
        <v>5</v>
      </c>
      <c r="N26" s="28" t="s">
        <v>3</v>
      </c>
      <c r="O26" s="25" t="s">
        <v>130</v>
      </c>
    </row>
    <row r="27" spans="1:15" x14ac:dyDescent="0.25">
      <c r="A27" s="24">
        <v>3</v>
      </c>
      <c r="B27" s="25" t="s">
        <v>100</v>
      </c>
      <c r="C27" s="25" t="s">
        <v>52</v>
      </c>
      <c r="D27" s="51" t="s">
        <v>75</v>
      </c>
      <c r="E27" s="25"/>
      <c r="F27" s="25" t="s">
        <v>76</v>
      </c>
      <c r="G27" s="52" t="s">
        <v>64</v>
      </c>
      <c r="H27" s="26">
        <v>2</v>
      </c>
      <c r="I27" s="26">
        <v>2</v>
      </c>
      <c r="J27" s="26">
        <v>9</v>
      </c>
      <c r="K27" s="26">
        <v>9</v>
      </c>
      <c r="L27" s="27">
        <v>4</v>
      </c>
      <c r="M27" s="28" t="s">
        <v>2</v>
      </c>
      <c r="N27" s="28" t="s">
        <v>3</v>
      </c>
      <c r="O27" s="53" t="s">
        <v>134</v>
      </c>
    </row>
    <row r="28" spans="1:15" x14ac:dyDescent="0.25">
      <c r="A28" s="24">
        <v>3</v>
      </c>
      <c r="B28" s="25" t="s">
        <v>95</v>
      </c>
      <c r="C28" s="25" t="s">
        <v>160</v>
      </c>
      <c r="D28" s="25" t="s">
        <v>93</v>
      </c>
      <c r="E28" s="25"/>
      <c r="F28" s="25" t="s">
        <v>152</v>
      </c>
      <c r="G28" s="52" t="s">
        <v>64</v>
      </c>
      <c r="H28" s="49">
        <v>0</v>
      </c>
      <c r="I28" s="49">
        <v>2</v>
      </c>
      <c r="J28" s="49">
        <v>0</v>
      </c>
      <c r="K28" s="49">
        <v>9</v>
      </c>
      <c r="L28" s="27">
        <v>3</v>
      </c>
      <c r="M28" s="28" t="s">
        <v>5</v>
      </c>
      <c r="N28" s="28" t="s">
        <v>3</v>
      </c>
      <c r="O28" s="25"/>
    </row>
    <row r="29" spans="1:15" x14ac:dyDescent="0.25">
      <c r="A29" s="29"/>
      <c r="B29" s="30"/>
      <c r="C29" s="30"/>
      <c r="D29" s="30"/>
      <c r="E29" s="30"/>
      <c r="F29" s="30"/>
      <c r="G29" s="30"/>
      <c r="H29" s="31">
        <f>SUM(H24:H28)</f>
        <v>8</v>
      </c>
      <c r="I29" s="31">
        <f>SUM(I24:I28)</f>
        <v>7</v>
      </c>
      <c r="J29" s="31">
        <f>SUM(J24:J28)</f>
        <v>36</v>
      </c>
      <c r="K29" s="31">
        <f>SUM(K24:K28)</f>
        <v>33</v>
      </c>
      <c r="L29" s="31">
        <f>SUM(L24:L28)</f>
        <v>19</v>
      </c>
      <c r="M29" s="33"/>
      <c r="N29" s="33"/>
      <c r="O29" s="30"/>
    </row>
    <row r="30" spans="1:15" ht="42.75" x14ac:dyDescent="0.25">
      <c r="A30" s="29"/>
      <c r="B30" s="30"/>
      <c r="C30" s="30"/>
      <c r="D30" s="30"/>
      <c r="E30" s="30"/>
      <c r="F30" s="30"/>
      <c r="G30" s="57" t="s">
        <v>19</v>
      </c>
      <c r="H30" s="63">
        <f>SUM(H29:I29)*14</f>
        <v>210</v>
      </c>
      <c r="I30" s="64"/>
      <c r="J30" s="63">
        <f>SUM(J29:K29)</f>
        <v>69</v>
      </c>
      <c r="K30" s="64"/>
      <c r="L30" s="31"/>
      <c r="M30" s="33"/>
      <c r="N30" s="33"/>
      <c r="O30" s="30"/>
    </row>
    <row r="31" spans="1:15" x14ac:dyDescent="0.25">
      <c r="A31" s="34">
        <v>4</v>
      </c>
      <c r="B31" s="35" t="s">
        <v>116</v>
      </c>
      <c r="C31" s="35" t="s">
        <v>45</v>
      </c>
      <c r="D31" s="35" t="s">
        <v>147</v>
      </c>
      <c r="E31" s="35"/>
      <c r="F31" s="35" t="s">
        <v>68</v>
      </c>
      <c r="G31" s="59" t="s">
        <v>61</v>
      </c>
      <c r="H31" s="36">
        <v>2</v>
      </c>
      <c r="I31" s="36">
        <v>2</v>
      </c>
      <c r="J31" s="36">
        <v>9</v>
      </c>
      <c r="K31" s="36">
        <v>9</v>
      </c>
      <c r="L31" s="37">
        <v>4</v>
      </c>
      <c r="M31" s="38" t="s">
        <v>2</v>
      </c>
      <c r="N31" s="38" t="s">
        <v>3</v>
      </c>
      <c r="O31" s="35" t="s">
        <v>129</v>
      </c>
    </row>
    <row r="32" spans="1:15" ht="28.5" x14ac:dyDescent="0.25">
      <c r="A32" s="34">
        <v>4</v>
      </c>
      <c r="B32" s="35" t="s">
        <v>118</v>
      </c>
      <c r="C32" s="35" t="s">
        <v>47</v>
      </c>
      <c r="D32" s="35" t="s">
        <v>143</v>
      </c>
      <c r="E32" s="35"/>
      <c r="F32" s="35" t="s">
        <v>109</v>
      </c>
      <c r="G32" s="59" t="s">
        <v>64</v>
      </c>
      <c r="H32" s="36">
        <v>2</v>
      </c>
      <c r="I32" s="36">
        <v>2</v>
      </c>
      <c r="J32" s="36">
        <v>9</v>
      </c>
      <c r="K32" s="36">
        <v>9</v>
      </c>
      <c r="L32" s="37">
        <v>4</v>
      </c>
      <c r="M32" s="38" t="s">
        <v>2</v>
      </c>
      <c r="N32" s="38" t="s">
        <v>3</v>
      </c>
      <c r="O32" s="35" t="s">
        <v>131</v>
      </c>
    </row>
    <row r="33" spans="1:15" ht="28.5" x14ac:dyDescent="0.25">
      <c r="A33" s="34">
        <v>4</v>
      </c>
      <c r="B33" s="35" t="s">
        <v>96</v>
      </c>
      <c r="C33" s="35" t="s">
        <v>140</v>
      </c>
      <c r="D33" s="35" t="s">
        <v>162</v>
      </c>
      <c r="E33" s="35"/>
      <c r="F33" s="35" t="s">
        <v>158</v>
      </c>
      <c r="G33" s="59" t="s">
        <v>61</v>
      </c>
      <c r="H33" s="36">
        <v>0</v>
      </c>
      <c r="I33" s="36">
        <v>3</v>
      </c>
      <c r="J33" s="36">
        <v>0</v>
      </c>
      <c r="K33" s="36">
        <v>13</v>
      </c>
      <c r="L33" s="37">
        <v>3</v>
      </c>
      <c r="M33" s="38" t="s">
        <v>5</v>
      </c>
      <c r="N33" s="38" t="s">
        <v>3</v>
      </c>
      <c r="O33" s="35" t="s">
        <v>133</v>
      </c>
    </row>
    <row r="34" spans="1:15" x14ac:dyDescent="0.25">
      <c r="A34" s="34">
        <v>4</v>
      </c>
      <c r="B34" s="35" t="s">
        <v>119</v>
      </c>
      <c r="C34" s="35" t="s">
        <v>50</v>
      </c>
      <c r="D34" s="35" t="s">
        <v>72</v>
      </c>
      <c r="E34" s="35"/>
      <c r="F34" s="35" t="s">
        <v>63</v>
      </c>
      <c r="G34" s="59" t="s">
        <v>64</v>
      </c>
      <c r="H34" s="36">
        <v>2</v>
      </c>
      <c r="I34" s="36">
        <v>0</v>
      </c>
      <c r="J34" s="36">
        <v>9</v>
      </c>
      <c r="K34" s="36">
        <v>0</v>
      </c>
      <c r="L34" s="37">
        <v>3</v>
      </c>
      <c r="M34" s="38" t="s">
        <v>2</v>
      </c>
      <c r="N34" s="38" t="s">
        <v>3</v>
      </c>
      <c r="O34" s="35" t="s">
        <v>132</v>
      </c>
    </row>
    <row r="35" spans="1:15" x14ac:dyDescent="0.25">
      <c r="A35" s="34">
        <v>4</v>
      </c>
      <c r="B35" s="35" t="s">
        <v>121</v>
      </c>
      <c r="C35" s="35" t="s">
        <v>54</v>
      </c>
      <c r="D35" s="60" t="s">
        <v>110</v>
      </c>
      <c r="E35" s="35"/>
      <c r="F35" s="35" t="s">
        <v>161</v>
      </c>
      <c r="G35" s="59" t="s">
        <v>64</v>
      </c>
      <c r="H35" s="36">
        <v>0</v>
      </c>
      <c r="I35" s="36">
        <v>3</v>
      </c>
      <c r="J35" s="36">
        <v>0</v>
      </c>
      <c r="K35" s="36">
        <v>13</v>
      </c>
      <c r="L35" s="37">
        <v>4</v>
      </c>
      <c r="M35" s="38" t="s">
        <v>5</v>
      </c>
      <c r="N35" s="38" t="s">
        <v>3</v>
      </c>
      <c r="O35" s="35" t="s">
        <v>135</v>
      </c>
    </row>
    <row r="36" spans="1:15" x14ac:dyDescent="0.25">
      <c r="A36" s="39">
        <v>4</v>
      </c>
      <c r="B36" s="35" t="s">
        <v>97</v>
      </c>
      <c r="C36" s="35" t="s">
        <v>98</v>
      </c>
      <c r="D36" s="35" t="s">
        <v>99</v>
      </c>
      <c r="E36" s="35"/>
      <c r="F36" s="35" t="s">
        <v>152</v>
      </c>
      <c r="G36" s="59" t="s">
        <v>64</v>
      </c>
      <c r="H36" s="48">
        <v>0</v>
      </c>
      <c r="I36" s="48">
        <v>2</v>
      </c>
      <c r="J36" s="48">
        <v>0</v>
      </c>
      <c r="K36" s="48">
        <v>9</v>
      </c>
      <c r="L36" s="37">
        <v>2</v>
      </c>
      <c r="M36" s="38" t="s">
        <v>5</v>
      </c>
      <c r="N36" s="38" t="s">
        <v>3</v>
      </c>
      <c r="O36" s="35"/>
    </row>
    <row r="37" spans="1:15" ht="28.5" x14ac:dyDescent="0.25">
      <c r="A37" s="34">
        <v>4</v>
      </c>
      <c r="B37" s="35"/>
      <c r="C37" s="35" t="s">
        <v>18</v>
      </c>
      <c r="D37" s="35" t="s">
        <v>38</v>
      </c>
      <c r="E37" s="35"/>
      <c r="F37" s="35"/>
      <c r="G37" s="35"/>
      <c r="H37" s="36">
        <v>0</v>
      </c>
      <c r="I37" s="36">
        <v>1</v>
      </c>
      <c r="J37" s="36">
        <v>0</v>
      </c>
      <c r="K37" s="36">
        <v>5</v>
      </c>
      <c r="L37" s="37">
        <v>2</v>
      </c>
      <c r="M37" s="38"/>
      <c r="N37" s="38" t="s">
        <v>4</v>
      </c>
      <c r="O37" s="35"/>
    </row>
    <row r="38" spans="1:15" x14ac:dyDescent="0.25">
      <c r="A38" s="29"/>
      <c r="B38" s="30"/>
      <c r="C38" s="30"/>
      <c r="D38" s="30"/>
      <c r="E38" s="30"/>
      <c r="F38" s="30"/>
      <c r="G38" s="30"/>
      <c r="H38" s="31">
        <f>SUM(H31:H37)</f>
        <v>6</v>
      </c>
      <c r="I38" s="31">
        <f>SUM(I31:I37)</f>
        <v>13</v>
      </c>
      <c r="J38" s="31">
        <f>SUM(J31:J37)</f>
        <v>27</v>
      </c>
      <c r="K38" s="31">
        <f>SUM(K31:K37)</f>
        <v>58</v>
      </c>
      <c r="L38" s="31">
        <f>SUM(L31:L37)</f>
        <v>22</v>
      </c>
      <c r="M38" s="33"/>
      <c r="N38" s="33"/>
      <c r="O38" s="30"/>
    </row>
    <row r="39" spans="1:15" ht="42.75" x14ac:dyDescent="0.25">
      <c r="A39" s="29"/>
      <c r="B39" s="30"/>
      <c r="C39" s="30"/>
      <c r="D39" s="30"/>
      <c r="E39" s="30"/>
      <c r="F39" s="30"/>
      <c r="G39" s="57" t="s">
        <v>19</v>
      </c>
      <c r="H39" s="63">
        <f>SUM(H38:I38)*14</f>
        <v>266</v>
      </c>
      <c r="I39" s="64"/>
      <c r="J39" s="63">
        <f>SUM(J38:K38)</f>
        <v>85</v>
      </c>
      <c r="K39" s="64"/>
      <c r="L39" s="31"/>
      <c r="M39" s="33"/>
      <c r="N39" s="33"/>
      <c r="O39" s="30"/>
    </row>
    <row r="40" spans="1:15" x14ac:dyDescent="0.25">
      <c r="A40" s="24">
        <v>5</v>
      </c>
      <c r="B40" s="25" t="s">
        <v>122</v>
      </c>
      <c r="C40" s="25" t="s">
        <v>55</v>
      </c>
      <c r="D40" s="53" t="s">
        <v>78</v>
      </c>
      <c r="E40" s="25"/>
      <c r="F40" s="53" t="s">
        <v>66</v>
      </c>
      <c r="G40" s="52" t="s">
        <v>64</v>
      </c>
      <c r="H40" s="26">
        <v>0</v>
      </c>
      <c r="I40" s="26">
        <v>2</v>
      </c>
      <c r="J40" s="26">
        <v>0</v>
      </c>
      <c r="K40" s="26">
        <v>9</v>
      </c>
      <c r="L40" s="27">
        <v>3</v>
      </c>
      <c r="M40" s="28" t="s">
        <v>5</v>
      </c>
      <c r="N40" s="28" t="s">
        <v>3</v>
      </c>
      <c r="O40" s="53"/>
    </row>
    <row r="41" spans="1:15" x14ac:dyDescent="0.25">
      <c r="A41" s="24">
        <v>5</v>
      </c>
      <c r="B41" s="25" t="s">
        <v>159</v>
      </c>
      <c r="C41" s="25" t="s">
        <v>51</v>
      </c>
      <c r="D41" s="51" t="s">
        <v>73</v>
      </c>
      <c r="E41" s="25"/>
      <c r="F41" s="25" t="s">
        <v>74</v>
      </c>
      <c r="G41" s="52" t="s">
        <v>61</v>
      </c>
      <c r="H41" s="26">
        <v>3</v>
      </c>
      <c r="I41" s="26">
        <v>0</v>
      </c>
      <c r="J41" s="26">
        <v>13</v>
      </c>
      <c r="K41" s="26">
        <v>0</v>
      </c>
      <c r="L41" s="27">
        <v>3</v>
      </c>
      <c r="M41" s="28" t="s">
        <v>2</v>
      </c>
      <c r="N41" s="28" t="s">
        <v>3</v>
      </c>
      <c r="O41" s="53" t="s">
        <v>168</v>
      </c>
    </row>
    <row r="42" spans="1:15" x14ac:dyDescent="0.25">
      <c r="A42" s="24">
        <v>5</v>
      </c>
      <c r="B42" s="25" t="s">
        <v>120</v>
      </c>
      <c r="C42" s="25" t="s">
        <v>46</v>
      </c>
      <c r="D42" s="25" t="s">
        <v>71</v>
      </c>
      <c r="E42" s="25"/>
      <c r="F42" s="25" t="s">
        <v>70</v>
      </c>
      <c r="G42" s="52" t="s">
        <v>64</v>
      </c>
      <c r="H42" s="26">
        <v>1</v>
      </c>
      <c r="I42" s="26">
        <v>2</v>
      </c>
      <c r="J42" s="26">
        <v>5</v>
      </c>
      <c r="K42" s="26">
        <v>9</v>
      </c>
      <c r="L42" s="27">
        <v>4</v>
      </c>
      <c r="M42" s="28" t="s">
        <v>5</v>
      </c>
      <c r="N42" s="28" t="s">
        <v>3</v>
      </c>
      <c r="O42" s="25" t="s">
        <v>167</v>
      </c>
    </row>
    <row r="43" spans="1:15" x14ac:dyDescent="0.25">
      <c r="A43" s="24">
        <v>5</v>
      </c>
      <c r="B43" s="25" t="s">
        <v>123</v>
      </c>
      <c r="C43" s="25" t="s">
        <v>141</v>
      </c>
      <c r="D43" s="25" t="s">
        <v>142</v>
      </c>
      <c r="E43" s="25"/>
      <c r="F43" s="25" t="s">
        <v>70</v>
      </c>
      <c r="G43" s="52" t="s">
        <v>64</v>
      </c>
      <c r="H43" s="26">
        <v>2</v>
      </c>
      <c r="I43" s="26">
        <v>1</v>
      </c>
      <c r="J43" s="26">
        <v>9</v>
      </c>
      <c r="K43" s="26">
        <v>5</v>
      </c>
      <c r="L43" s="27">
        <v>3</v>
      </c>
      <c r="M43" s="28" t="s">
        <v>2</v>
      </c>
      <c r="N43" s="28" t="s">
        <v>3</v>
      </c>
      <c r="O43" s="25"/>
    </row>
    <row r="44" spans="1:15" x14ac:dyDescent="0.25">
      <c r="A44" s="24">
        <v>5</v>
      </c>
      <c r="B44" s="25" t="s">
        <v>90</v>
      </c>
      <c r="C44" s="25" t="s">
        <v>48</v>
      </c>
      <c r="D44" s="51" t="s">
        <v>149</v>
      </c>
      <c r="E44" s="25"/>
      <c r="F44" s="25" t="s">
        <v>63</v>
      </c>
      <c r="G44" s="52" t="s">
        <v>64</v>
      </c>
      <c r="H44" s="26">
        <v>2</v>
      </c>
      <c r="I44" s="26">
        <v>1</v>
      </c>
      <c r="J44" s="26">
        <v>9</v>
      </c>
      <c r="K44" s="26">
        <v>5</v>
      </c>
      <c r="L44" s="27">
        <v>3</v>
      </c>
      <c r="M44" s="28" t="s">
        <v>2</v>
      </c>
      <c r="N44" s="28" t="s">
        <v>3</v>
      </c>
      <c r="O44" s="25" t="s">
        <v>127</v>
      </c>
    </row>
    <row r="45" spans="1:15" ht="28.5" x14ac:dyDescent="0.25">
      <c r="A45" s="24">
        <v>5</v>
      </c>
      <c r="B45" s="25" t="s">
        <v>103</v>
      </c>
      <c r="C45" s="25" t="s">
        <v>57</v>
      </c>
      <c r="D45" s="53" t="s">
        <v>151</v>
      </c>
      <c r="E45" s="25"/>
      <c r="F45" s="53" t="s">
        <v>66</v>
      </c>
      <c r="G45" s="52" t="s">
        <v>64</v>
      </c>
      <c r="H45" s="26">
        <v>2</v>
      </c>
      <c r="I45" s="26">
        <v>0</v>
      </c>
      <c r="J45" s="26">
        <v>9</v>
      </c>
      <c r="K45" s="26">
        <v>0</v>
      </c>
      <c r="L45" s="27">
        <v>3</v>
      </c>
      <c r="M45" s="28" t="s">
        <v>2</v>
      </c>
      <c r="N45" s="28" t="s">
        <v>3</v>
      </c>
      <c r="O45" s="53" t="s">
        <v>169</v>
      </c>
    </row>
    <row r="46" spans="1:15" x14ac:dyDescent="0.25">
      <c r="A46" s="24">
        <v>5</v>
      </c>
      <c r="B46" s="25" t="s">
        <v>101</v>
      </c>
      <c r="C46" s="53" t="s">
        <v>53</v>
      </c>
      <c r="D46" s="53" t="s">
        <v>150</v>
      </c>
      <c r="E46" s="25"/>
      <c r="F46" s="53" t="s">
        <v>77</v>
      </c>
      <c r="G46" s="52" t="s">
        <v>64</v>
      </c>
      <c r="H46" s="26">
        <v>0</v>
      </c>
      <c r="I46" s="26">
        <v>1</v>
      </c>
      <c r="J46" s="26">
        <v>0</v>
      </c>
      <c r="K46" s="26">
        <v>5</v>
      </c>
      <c r="L46" s="27">
        <v>2</v>
      </c>
      <c r="M46" s="28" t="s">
        <v>5</v>
      </c>
      <c r="N46" s="28" t="s">
        <v>3</v>
      </c>
      <c r="O46" s="53" t="s">
        <v>166</v>
      </c>
    </row>
    <row r="47" spans="1:15" ht="28.5" x14ac:dyDescent="0.25">
      <c r="A47" s="24">
        <v>5</v>
      </c>
      <c r="B47" s="25" t="s">
        <v>104</v>
      </c>
      <c r="C47" s="25" t="s">
        <v>105</v>
      </c>
      <c r="D47" s="25" t="s">
        <v>106</v>
      </c>
      <c r="E47" s="25"/>
      <c r="F47" s="25" t="s">
        <v>152</v>
      </c>
      <c r="G47" s="52" t="s">
        <v>64</v>
      </c>
      <c r="H47" s="49">
        <v>0</v>
      </c>
      <c r="I47" s="49">
        <v>1</v>
      </c>
      <c r="J47" s="49">
        <v>0</v>
      </c>
      <c r="K47" s="49">
        <v>5</v>
      </c>
      <c r="L47" s="27">
        <v>2</v>
      </c>
      <c r="M47" s="28" t="s">
        <v>5</v>
      </c>
      <c r="N47" s="28" t="s">
        <v>3</v>
      </c>
      <c r="O47" s="25"/>
    </row>
    <row r="48" spans="1:15" ht="28.5" x14ac:dyDescent="0.25">
      <c r="A48" s="24">
        <v>5</v>
      </c>
      <c r="B48" s="61" t="s">
        <v>107</v>
      </c>
      <c r="C48" s="25" t="s">
        <v>32</v>
      </c>
      <c r="D48" s="25" t="s">
        <v>39</v>
      </c>
      <c r="E48" s="25"/>
      <c r="F48" s="25" t="s">
        <v>70</v>
      </c>
      <c r="G48" s="52" t="s">
        <v>64</v>
      </c>
      <c r="H48" s="26">
        <v>0</v>
      </c>
      <c r="I48" s="26">
        <v>0</v>
      </c>
      <c r="J48" s="26">
        <v>0</v>
      </c>
      <c r="K48" s="26">
        <v>0</v>
      </c>
      <c r="L48" s="27">
        <v>0</v>
      </c>
      <c r="M48" s="28" t="s">
        <v>33</v>
      </c>
      <c r="N48" s="28" t="s">
        <v>3</v>
      </c>
      <c r="O48" s="25"/>
    </row>
    <row r="49" spans="1:15" ht="28.5" x14ac:dyDescent="0.25">
      <c r="A49" s="24">
        <v>5</v>
      </c>
      <c r="B49" s="25"/>
      <c r="C49" s="25" t="s">
        <v>18</v>
      </c>
      <c r="D49" s="25" t="s">
        <v>38</v>
      </c>
      <c r="E49" s="25"/>
      <c r="F49" s="25"/>
      <c r="G49" s="25"/>
      <c r="H49" s="26">
        <v>1</v>
      </c>
      <c r="I49" s="26">
        <v>0</v>
      </c>
      <c r="J49" s="26">
        <v>5</v>
      </c>
      <c r="K49" s="26">
        <v>0</v>
      </c>
      <c r="L49" s="27">
        <v>2</v>
      </c>
      <c r="M49" s="28"/>
      <c r="N49" s="28" t="s">
        <v>4</v>
      </c>
      <c r="O49" s="25"/>
    </row>
    <row r="50" spans="1:15" x14ac:dyDescent="0.25">
      <c r="A50" s="29"/>
      <c r="B50" s="30"/>
      <c r="C50" s="30"/>
      <c r="D50" s="30"/>
      <c r="E50" s="30"/>
      <c r="F50" s="30"/>
      <c r="G50" s="30"/>
      <c r="H50" s="31">
        <f>SUM(H40:H49)</f>
        <v>11</v>
      </c>
      <c r="I50" s="31">
        <f>SUM(I40:I49)</f>
        <v>8</v>
      </c>
      <c r="J50" s="31">
        <f>SUM(J40:J49)</f>
        <v>50</v>
      </c>
      <c r="K50" s="31">
        <f>SUM(K40:K49)</f>
        <v>38</v>
      </c>
      <c r="L50" s="31">
        <f>SUM(L41:L49)</f>
        <v>22</v>
      </c>
      <c r="M50" s="33"/>
      <c r="N50" s="33"/>
      <c r="O50" s="30"/>
    </row>
    <row r="51" spans="1:15" ht="42.75" x14ac:dyDescent="0.25">
      <c r="A51" s="29"/>
      <c r="B51" s="30"/>
      <c r="C51" s="30"/>
      <c r="D51" s="30"/>
      <c r="E51" s="30"/>
      <c r="F51" s="30"/>
      <c r="G51" s="57" t="s">
        <v>19</v>
      </c>
      <c r="H51" s="63">
        <f>SUM(H50:I50)*14</f>
        <v>266</v>
      </c>
      <c r="I51" s="64"/>
      <c r="J51" s="63">
        <f>SUM(J50:K50)</f>
        <v>88</v>
      </c>
      <c r="K51" s="64"/>
      <c r="L51" s="31"/>
      <c r="M51" s="33"/>
      <c r="N51" s="33"/>
      <c r="O51" s="30"/>
    </row>
    <row r="52" spans="1:15" x14ac:dyDescent="0.25">
      <c r="A52" s="34">
        <v>6</v>
      </c>
      <c r="B52" s="58" t="s">
        <v>108</v>
      </c>
      <c r="C52" s="35" t="s">
        <v>30</v>
      </c>
      <c r="D52" s="35" t="s">
        <v>31</v>
      </c>
      <c r="E52" s="35"/>
      <c r="F52" s="35" t="s">
        <v>70</v>
      </c>
      <c r="G52" s="59" t="s">
        <v>64</v>
      </c>
      <c r="H52" s="36">
        <v>0</v>
      </c>
      <c r="I52" s="36">
        <v>0</v>
      </c>
      <c r="J52" s="36">
        <v>0</v>
      </c>
      <c r="K52" s="36">
        <v>0</v>
      </c>
      <c r="L52" s="37">
        <v>4</v>
      </c>
      <c r="M52" s="38" t="s">
        <v>5</v>
      </c>
      <c r="N52" s="38" t="s">
        <v>3</v>
      </c>
      <c r="O52" s="35"/>
    </row>
    <row r="53" spans="1:15" x14ac:dyDescent="0.25">
      <c r="A53" s="29"/>
      <c r="B53" s="30"/>
      <c r="C53" s="30"/>
      <c r="D53" s="30"/>
      <c r="E53" s="30"/>
      <c r="F53" s="30"/>
      <c r="G53" s="30"/>
      <c r="H53" s="31">
        <f>SUM(H52:H52)</f>
        <v>0</v>
      </c>
      <c r="I53" s="31">
        <f>SUM(I52:I52)</f>
        <v>0</v>
      </c>
      <c r="J53" s="31">
        <f>SUM(J52:J52)</f>
        <v>0</v>
      </c>
      <c r="K53" s="31">
        <f>SUM(K52:K52)</f>
        <v>0</v>
      </c>
      <c r="L53" s="31">
        <f>SUM(L52:L52)</f>
        <v>4</v>
      </c>
      <c r="M53" s="33"/>
      <c r="N53" s="33"/>
      <c r="O53" s="30"/>
    </row>
    <row r="54" spans="1:15" ht="42.75" x14ac:dyDescent="0.25">
      <c r="A54" s="29"/>
      <c r="B54" s="30"/>
      <c r="C54" s="30"/>
      <c r="D54" s="30"/>
      <c r="E54" s="30"/>
      <c r="F54" s="30"/>
      <c r="G54" s="57" t="s">
        <v>19</v>
      </c>
      <c r="H54" s="63">
        <f>SUM(H53:I53)*14</f>
        <v>0</v>
      </c>
      <c r="I54" s="64"/>
      <c r="J54" s="63">
        <f>SUM(J53:K53)</f>
        <v>0</v>
      </c>
      <c r="K54" s="64"/>
      <c r="L54" s="31"/>
      <c r="M54" s="33"/>
      <c r="N54" s="33"/>
      <c r="O54" s="30"/>
    </row>
  </sheetData>
  <mergeCells count="26">
    <mergeCell ref="A8:A9"/>
    <mergeCell ref="B8:B9"/>
    <mergeCell ref="C8:C9"/>
    <mergeCell ref="D8:D9"/>
    <mergeCell ref="E8:E9"/>
    <mergeCell ref="H8:I8"/>
    <mergeCell ref="J8:K8"/>
    <mergeCell ref="L8:L9"/>
    <mergeCell ref="M8:M9"/>
    <mergeCell ref="F8:F9"/>
    <mergeCell ref="C1:C6"/>
    <mergeCell ref="H54:I54"/>
    <mergeCell ref="O8:O9"/>
    <mergeCell ref="H16:I16"/>
    <mergeCell ref="H23:I23"/>
    <mergeCell ref="H30:I30"/>
    <mergeCell ref="H39:I39"/>
    <mergeCell ref="H51:I51"/>
    <mergeCell ref="N8:N9"/>
    <mergeCell ref="J16:K16"/>
    <mergeCell ref="J23:K23"/>
    <mergeCell ref="J30:K30"/>
    <mergeCell ref="J39:K39"/>
    <mergeCell ref="J51:K51"/>
    <mergeCell ref="J54:K54"/>
    <mergeCell ref="G8:G9"/>
  </mergeCells>
  <printOptions horizontalCentered="1"/>
  <pageMargins left="0.27559055118110237" right="7.874015748031496E-2" top="0.47244094488188981" bottom="0.47244094488188981" header="0" footer="0.19685039370078741"/>
  <pageSetup paperSize="9" scale="73" fitToHeight="0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9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BA után kétszakos</vt:lpstr>
      <vt:lpstr>'BA után kétszakos'!Nyomtatási_cím</vt:lpstr>
      <vt:lpstr>'BA után kétszakos'!Nyomtatási_terület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2022-07-18T12:20:41Z</cp:lastPrinted>
  <dcterms:created xsi:type="dcterms:W3CDTF">2016-09-01T14:49:18Z</dcterms:created>
  <dcterms:modified xsi:type="dcterms:W3CDTF">2023-07-06T15:01:06Z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