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6 félév\"/>
    </mc:Choice>
  </mc:AlternateContent>
  <bookViews>
    <workbookView xWindow="0" yWindow="0" windowWidth="23040" windowHeight="9195" tabRatio="88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5" l="1"/>
  <c r="J29" i="5"/>
  <c r="K28" i="5"/>
  <c r="J28" i="5"/>
  <c r="K27" i="5"/>
  <c r="J27" i="5"/>
  <c r="K23" i="5"/>
  <c r="J23" i="5"/>
  <c r="K22" i="5"/>
  <c r="J22" i="5"/>
  <c r="K21" i="5"/>
  <c r="J21" i="5"/>
  <c r="K17" i="5"/>
  <c r="J17" i="5"/>
  <c r="K16" i="5"/>
  <c r="J16" i="5"/>
  <c r="K38" i="5"/>
  <c r="J38" i="5"/>
  <c r="K37" i="5"/>
  <c r="J37" i="5"/>
  <c r="K36" i="5"/>
  <c r="J36" i="5"/>
  <c r="K13" i="5"/>
  <c r="J13" i="5"/>
  <c r="K12" i="5"/>
  <c r="J12" i="5"/>
  <c r="K11" i="5"/>
  <c r="J11" i="5"/>
  <c r="K10" i="5"/>
  <c r="J10" i="5"/>
  <c r="K30" i="5"/>
  <c r="J30" i="5"/>
  <c r="K24" i="5"/>
  <c r="J24" i="5"/>
  <c r="K18" i="5"/>
  <c r="J18" i="5"/>
  <c r="K39" i="5"/>
  <c r="J39" i="5"/>
  <c r="K45" i="5" l="1"/>
  <c r="J45" i="5"/>
  <c r="K42" i="5"/>
  <c r="J42" i="5"/>
  <c r="K25" i="5"/>
  <c r="J25" i="5"/>
  <c r="K32" i="5"/>
  <c r="J32" i="5"/>
  <c r="K19" i="5"/>
  <c r="J19" i="5"/>
  <c r="K14" i="5"/>
  <c r="J14" i="5"/>
  <c r="J15" i="5" l="1"/>
  <c r="J26" i="5"/>
  <c r="J33" i="5"/>
  <c r="J20" i="5"/>
  <c r="J43" i="5"/>
  <c r="J46" i="5" s="1"/>
  <c r="O5" i="5" l="1"/>
  <c r="L45" i="5" l="1"/>
  <c r="I45" i="5"/>
  <c r="H45" i="5"/>
  <c r="L42" i="5"/>
  <c r="I42" i="5"/>
  <c r="H42" i="5"/>
  <c r="L32" i="5"/>
  <c r="I32" i="5"/>
  <c r="H32" i="5"/>
  <c r="L25" i="5"/>
  <c r="I25" i="5"/>
  <c r="H25" i="5"/>
  <c r="L19" i="5"/>
  <c r="I19" i="5"/>
  <c r="H19" i="5"/>
  <c r="H20" i="5" l="1"/>
  <c r="H26" i="5"/>
  <c r="H33" i="5"/>
  <c r="H43" i="5"/>
  <c r="H46" i="5"/>
  <c r="L14" i="5" l="1"/>
  <c r="H14" i="5"/>
  <c r="I14" i="5"/>
  <c r="H15" i="5" l="1"/>
  <c r="N5" i="5" s="1"/>
</calcChain>
</file>

<file path=xl/sharedStrings.xml><?xml version="1.0" encoding="utf-8"?>
<sst xmlns="http://schemas.openxmlformats.org/spreadsheetml/2006/main" count="237" uniqueCount="131">
  <si>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</si>
  <si>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</si>
  <si>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</si>
  <si>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</si>
  <si>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</si>
  <si>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</si>
  <si>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</si>
  <si>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</si>
  <si>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</si>
  <si>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</si>
  <si>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</si>
  <si>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</si>
  <si>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</si>
  <si>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</si>
  <si>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</si>
  <si>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</si>
  <si>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</si>
  <si>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</si>
  <si>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</si>
  <si>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</si>
  <si>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</si>
  <si>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</si>
  <si>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</si>
  <si>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</si>
  <si>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</si>
  <si>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</si>
  <si>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</si>
  <si>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</si>
  <si>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</si>
  <si>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</si>
  <si>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</si>
  <si>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</si>
  <si>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</si>
  <si>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</si>
  <si>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</si>
  <si>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</si>
  <si>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</si>
  <si>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</si>
  <si>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</si>
  <si>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</si>
  <si>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Matematika a fizikában 1.</t>
  </si>
  <si>
    <t>Mechanika 1.</t>
  </si>
  <si>
    <t>Matematika a fizikában 2.</t>
  </si>
  <si>
    <t>Mechanika 2.</t>
  </si>
  <si>
    <t>Termodinamika</t>
  </si>
  <si>
    <t>Elektromágnesség</t>
  </si>
  <si>
    <t>Optika</t>
  </si>
  <si>
    <t>Mindennapi fizika</t>
  </si>
  <si>
    <t>Számítógép használata a fizikában</t>
  </si>
  <si>
    <t>Modern fizikai alapismeretek 1.</t>
  </si>
  <si>
    <t>Csillagászat</t>
  </si>
  <si>
    <t>Elektronikai alapok</t>
  </si>
  <si>
    <t>Fizikai problémák megoldási módszerei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</si>
  <si>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</si>
  <si>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</si>
  <si>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</si>
  <si>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</si>
  <si>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</si>
  <si>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</si>
  <si>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</si>
  <si>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</si>
  <si>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</si>
  <si>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</si>
  <si>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</si>
  <si>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</si>
  <si>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</si>
  <si>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</si>
  <si>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Computers in Physics</t>
  </si>
  <si>
    <t>Introduction to Modern Physics 1</t>
  </si>
  <si>
    <t>Introduction to Modern Physics 2</t>
  </si>
  <si>
    <t>Astronomy</t>
  </si>
  <si>
    <t>Introduction to Electronics</t>
  </si>
  <si>
    <t>Dr. Ferenczi István</t>
  </si>
  <si>
    <t>Methods for Solving Physics Problems</t>
  </si>
  <si>
    <t>Fizikatanár</t>
  </si>
  <si>
    <t>okleveles fizikatanár</t>
  </si>
  <si>
    <t>OFI1101</t>
  </si>
  <si>
    <t>OFI1102</t>
  </si>
  <si>
    <t>OFI1204</t>
  </si>
  <si>
    <t>OFI1109</t>
  </si>
  <si>
    <t>OFI1211</t>
  </si>
  <si>
    <t>OFI4000</t>
  </si>
  <si>
    <t>OFI7000</t>
  </si>
  <si>
    <t>FIO1019</t>
  </si>
  <si>
    <t>FIO1025</t>
  </si>
  <si>
    <t>FIO1024</t>
  </si>
  <si>
    <t>FIO1023</t>
  </si>
  <si>
    <t>FIO1028</t>
  </si>
  <si>
    <t>FIO1020</t>
  </si>
  <si>
    <t>FIO1029</t>
  </si>
  <si>
    <t>FIO8004</t>
  </si>
  <si>
    <t>FIO1026</t>
  </si>
  <si>
    <t>OFI1210</t>
  </si>
  <si>
    <t>OFI1113</t>
  </si>
  <si>
    <t>OFI1216</t>
  </si>
  <si>
    <t>OFI1217</t>
  </si>
  <si>
    <t>OFI1120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</si>
  <si>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</si>
  <si>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</si>
  <si>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</si>
  <si>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</si>
  <si>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</si>
  <si>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</si>
  <si>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</si>
  <si>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</si>
  <si>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</si>
  <si>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Kollaborációs tanulási környezet</t>
  </si>
  <si>
    <t>OFI8004</t>
  </si>
  <si>
    <t>FIO8001</t>
  </si>
  <si>
    <t>FIO8002</t>
  </si>
  <si>
    <t>FIO8003</t>
  </si>
  <si>
    <t>Dr. Dezső Gergely</t>
  </si>
  <si>
    <t>Collaborative Learning Environment</t>
  </si>
  <si>
    <t>Atom- és magfizika</t>
  </si>
  <si>
    <t>Atomic and Nuclear Physics</t>
  </si>
  <si>
    <t>Az anyag szerkezete</t>
  </si>
  <si>
    <t>OFI1203</t>
  </si>
  <si>
    <t>OFI1105</t>
  </si>
  <si>
    <t>OFI1207</t>
  </si>
  <si>
    <t>OFI1112</t>
  </si>
  <si>
    <t>OFI1215</t>
  </si>
  <si>
    <t>OFI1118</t>
  </si>
  <si>
    <t>FIO1003 és FIO1004 és FIO1006</t>
  </si>
  <si>
    <t>FIO1007 és FIO1008 és FIO1009</t>
  </si>
  <si>
    <t>FIO1010 és FIO1011 és FIO1012</t>
  </si>
  <si>
    <t>FIO1013 és FIO1014 és FIO1015</t>
  </si>
  <si>
    <t>FIO1016 és FIO1017 és FIO1018</t>
  </si>
  <si>
    <t>FIO1003 és FIO1004 és FIO1005</t>
  </si>
  <si>
    <t>OFI1121</t>
  </si>
  <si>
    <t>Elemi fizika 1.</t>
  </si>
  <si>
    <t>Elementary Physics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</si>
</sst>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" fontId="7" fillId="0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" fontId="3" fillId="7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2117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48"/>
  <sheetViews>
    <sheetView showGridLines="0" tabSelected="1" showRuler="0" view="pageBreakPreview" zoomScale="98" zoomScaleNormal="100" zoomScaleSheetLayoutView="98" zoomScalePageLayoutView="85" workbookViewId="0">
      <selection activeCell="D20" sqref="D20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29.5703125" style="9" customWidth="1"/>
    <col min="4" max="4" width="34.7109375" style="4" customWidth="1"/>
    <col min="5" max="5" width="9.28515625" style="4" customWidth="1"/>
    <col min="6" max="6" width="28" style="4" customWidth="1"/>
    <col min="7" max="7" width="9.42578125" style="4" customWidth="1"/>
    <col min="8" max="8" width="4.85546875" style="10" customWidth="1"/>
    <col min="9" max="10" width="5" style="10" customWidth="1"/>
    <col min="11" max="11" width="4.85546875" style="10" customWidth="1"/>
    <col min="12" max="12" width="6.85546875" style="11" customWidth="1"/>
    <col min="13" max="13" width="7.42578125" style="12" customWidth="1"/>
    <col min="14" max="14" width="9.28515625" style="12" customWidth="1"/>
    <col min="15" max="15" width="21.140625" style="9" customWidth="1"/>
  </cols>
  <sheetData>
    <row r="1" spans="1:16" ht="15.75" x14ac:dyDescent="0.25">
      <c r="B1" s="1"/>
      <c r="C1" s="83"/>
      <c r="D1" s="43" t="s">
        <v>21</v>
      </c>
      <c r="E1" s="43"/>
      <c r="F1" s="43" t="s">
        <v>74</v>
      </c>
      <c r="G1" s="1"/>
      <c r="H1" s="5"/>
      <c r="I1" s="5"/>
      <c r="J1" s="5"/>
      <c r="K1" s="5"/>
      <c r="L1" s="44" t="s">
        <v>6</v>
      </c>
      <c r="M1" s="73"/>
      <c r="N1" s="74" t="s">
        <v>58</v>
      </c>
      <c r="O1" s="75"/>
    </row>
    <row r="2" spans="1:16" x14ac:dyDescent="0.25">
      <c r="B2" s="1"/>
      <c r="C2" s="83"/>
      <c r="D2" s="46" t="s">
        <v>37</v>
      </c>
      <c r="E2" s="46"/>
      <c r="F2" s="46"/>
      <c r="G2" s="19"/>
      <c r="H2" s="20"/>
      <c r="I2" s="20"/>
      <c r="J2" s="20"/>
      <c r="K2" s="20"/>
      <c r="L2" s="82"/>
      <c r="M2" s="5"/>
      <c r="N2" s="3"/>
      <c r="O2" s="70"/>
    </row>
    <row r="3" spans="1:16" x14ac:dyDescent="0.25">
      <c r="B3" s="1"/>
      <c r="C3" s="83"/>
      <c r="D3" s="41" t="s">
        <v>27</v>
      </c>
      <c r="E3" s="41" t="s">
        <v>23</v>
      </c>
      <c r="F3" s="41"/>
      <c r="G3" s="1"/>
      <c r="H3" s="5"/>
      <c r="I3" s="5"/>
      <c r="J3" s="5"/>
      <c r="K3" s="18"/>
      <c r="M3" s="18"/>
    </row>
    <row r="4" spans="1:16" x14ac:dyDescent="0.25">
      <c r="B4" s="1"/>
      <c r="C4" s="83"/>
      <c r="D4" s="41" t="s">
        <v>26</v>
      </c>
      <c r="E4" s="42" t="s">
        <v>36</v>
      </c>
      <c r="F4" s="41"/>
      <c r="G4" s="1"/>
      <c r="H4" s="5"/>
      <c r="I4" s="5"/>
      <c r="J4" s="5"/>
      <c r="K4" s="18"/>
      <c r="M4" s="18"/>
      <c r="N4" s="17" t="s">
        <v>34</v>
      </c>
      <c r="O4" s="71" t="s">
        <v>35</v>
      </c>
    </row>
    <row r="5" spans="1:16" x14ac:dyDescent="0.25">
      <c r="B5" s="1"/>
      <c r="C5" s="83"/>
      <c r="D5" s="41" t="s">
        <v>28</v>
      </c>
      <c r="E5" s="42">
        <v>180</v>
      </c>
      <c r="F5" s="41"/>
      <c r="G5" s="1"/>
      <c r="H5" s="5"/>
      <c r="I5" s="5"/>
      <c r="J5" s="5"/>
      <c r="K5" s="18" t="s">
        <v>20</v>
      </c>
      <c r="M5" s="18"/>
      <c r="N5" s="17">
        <f>SUM(H15,H20,H26,H33,H43,H46,)</f>
        <v>980</v>
      </c>
      <c r="O5" s="71">
        <f>SUM(J15,J20,J26,J33,J43,J46,)</f>
        <v>301</v>
      </c>
    </row>
    <row r="6" spans="1:16" x14ac:dyDescent="0.25">
      <c r="B6" s="1"/>
      <c r="C6" s="83"/>
      <c r="D6" s="41" t="s">
        <v>22</v>
      </c>
      <c r="E6" s="41" t="s">
        <v>75</v>
      </c>
      <c r="F6" s="41"/>
      <c r="G6" s="1"/>
      <c r="H6" s="5"/>
      <c r="I6" s="5"/>
      <c r="J6" s="5"/>
      <c r="K6" s="5"/>
      <c r="L6" s="6"/>
      <c r="N6" s="6"/>
      <c r="O6" s="72"/>
    </row>
    <row r="7" spans="1:16" ht="15" customHeight="1" x14ac:dyDescent="0.25">
      <c r="A7" s="7" t="s">
        <v>29</v>
      </c>
      <c r="B7" s="45"/>
      <c r="D7" s="8"/>
      <c r="E7" s="8"/>
      <c r="F7" s="8"/>
      <c r="K7" s="15"/>
      <c r="L7" s="8"/>
      <c r="M7" s="4"/>
      <c r="N7" s="8"/>
    </row>
    <row r="8" spans="1:16" ht="44.25" customHeight="1" x14ac:dyDescent="0.25">
      <c r="A8" s="96" t="s">
        <v>8</v>
      </c>
      <c r="B8" s="88" t="s">
        <v>7</v>
      </c>
      <c r="C8" s="88" t="s">
        <v>9</v>
      </c>
      <c r="D8" s="94" t="s">
        <v>16</v>
      </c>
      <c r="E8" s="94" t="s">
        <v>17</v>
      </c>
      <c r="F8" s="94" t="s">
        <v>15</v>
      </c>
      <c r="G8" s="88" t="s">
        <v>13</v>
      </c>
      <c r="H8" s="90" t="s">
        <v>24</v>
      </c>
      <c r="I8" s="91"/>
      <c r="J8" s="90" t="s">
        <v>25</v>
      </c>
      <c r="K8" s="91"/>
      <c r="L8" s="92" t="s">
        <v>14</v>
      </c>
      <c r="M8" s="88" t="s">
        <v>11</v>
      </c>
      <c r="N8" s="88" t="s">
        <v>12</v>
      </c>
      <c r="O8" s="86" t="s">
        <v>10</v>
      </c>
    </row>
    <row r="9" spans="1:16" ht="26.25" customHeight="1" x14ac:dyDescent="0.25">
      <c r="A9" s="97"/>
      <c r="B9" s="89"/>
      <c r="C9" s="89"/>
      <c r="D9" s="95"/>
      <c r="E9" s="95"/>
      <c r="F9" s="95"/>
      <c r="G9" s="89"/>
      <c r="H9" s="16" t="s">
        <v>0</v>
      </c>
      <c r="I9" s="14" t="s">
        <v>1</v>
      </c>
      <c r="J9" s="16" t="s">
        <v>0</v>
      </c>
      <c r="K9" s="14" t="s">
        <v>1</v>
      </c>
      <c r="L9" s="93"/>
      <c r="M9" s="89"/>
      <c r="N9" s="89"/>
      <c r="O9" s="87"/>
    </row>
    <row r="10" spans="1:16" ht="19.149999999999999" customHeight="1" x14ac:dyDescent="0.25">
      <c r="A10" s="21">
        <v>1</v>
      </c>
      <c r="B10" s="22" t="s">
        <v>76</v>
      </c>
      <c r="C10" s="67" t="s">
        <v>40</v>
      </c>
      <c r="D10" s="77" t="s">
        <v>55</v>
      </c>
      <c r="E10" s="78"/>
      <c r="F10" s="78" t="s">
        <v>59</v>
      </c>
      <c r="G10" s="79" t="s">
        <v>60</v>
      </c>
      <c r="H10" s="53">
        <v>1</v>
      </c>
      <c r="I10" s="59">
        <v>1</v>
      </c>
      <c r="J10" s="80">
        <f>IF(H10=0,0,IF(H10=1,5,IF(H10=2,9,IF(H10=3,13,IF(H10=4,17)))))</f>
        <v>5</v>
      </c>
      <c r="K10" s="80">
        <f>IF(I10=0,0,IF(I10=1,5,IF(I10=2,9,IF(I10=3,13,IF(I10=4,17)))))</f>
        <v>5</v>
      </c>
      <c r="L10" s="57">
        <v>4</v>
      </c>
      <c r="M10" s="53" t="s">
        <v>2</v>
      </c>
      <c r="N10" s="23" t="s">
        <v>3</v>
      </c>
      <c r="O10" s="22"/>
    </row>
    <row r="11" spans="1:16" ht="28.5" x14ac:dyDescent="0.25">
      <c r="A11" s="21">
        <v>1</v>
      </c>
      <c r="B11" s="22" t="s">
        <v>77</v>
      </c>
      <c r="C11" s="67" t="s">
        <v>41</v>
      </c>
      <c r="D11" s="78" t="s">
        <v>54</v>
      </c>
      <c r="E11" s="78"/>
      <c r="F11" s="78" t="s">
        <v>58</v>
      </c>
      <c r="G11" s="79" t="s">
        <v>60</v>
      </c>
      <c r="H11" s="53">
        <v>2</v>
      </c>
      <c r="I11" s="53">
        <v>4</v>
      </c>
      <c r="J11" s="80">
        <f t="shared" ref="J11:K13" si="0">IF(H11=0,0,IF(H11=1,5,IF(H11=2,9,IF(H11=3,13,IF(H11=4,17)))))</f>
        <v>9</v>
      </c>
      <c r="K11" s="80">
        <f t="shared" si="0"/>
        <v>17</v>
      </c>
      <c r="L11" s="57">
        <v>8</v>
      </c>
      <c r="M11" s="53" t="s">
        <v>2</v>
      </c>
      <c r="N11" s="23" t="s">
        <v>3</v>
      </c>
      <c r="O11" s="22" t="s">
        <v>127</v>
      </c>
    </row>
    <row r="12" spans="1:16" ht="20.45" customHeight="1" x14ac:dyDescent="0.25">
      <c r="A12" s="21">
        <v>1</v>
      </c>
      <c r="B12" s="22" t="s">
        <v>80</v>
      </c>
      <c r="C12" s="22" t="s">
        <v>47</v>
      </c>
      <c r="D12" s="22" t="s">
        <v>66</v>
      </c>
      <c r="E12" s="64"/>
      <c r="F12" s="22" t="s">
        <v>58</v>
      </c>
      <c r="G12" s="53" t="s">
        <v>60</v>
      </c>
      <c r="H12" s="23">
        <v>0</v>
      </c>
      <c r="I12" s="23">
        <v>2</v>
      </c>
      <c r="J12" s="80">
        <f t="shared" si="0"/>
        <v>0</v>
      </c>
      <c r="K12" s="80">
        <f t="shared" si="0"/>
        <v>9</v>
      </c>
      <c r="L12" s="57">
        <v>3</v>
      </c>
      <c r="M12" s="53" t="s">
        <v>5</v>
      </c>
      <c r="N12" s="23" t="s">
        <v>3</v>
      </c>
      <c r="O12" s="22" t="s">
        <v>84</v>
      </c>
      <c r="P12" s="76"/>
    </row>
    <row r="13" spans="1:16" ht="28.5" x14ac:dyDescent="0.25">
      <c r="A13" s="21">
        <v>1</v>
      </c>
      <c r="B13" s="22" t="s">
        <v>93</v>
      </c>
      <c r="C13" s="22" t="s">
        <v>48</v>
      </c>
      <c r="D13" s="78" t="s">
        <v>67</v>
      </c>
      <c r="E13" s="81"/>
      <c r="F13" s="78" t="s">
        <v>59</v>
      </c>
      <c r="G13" s="79" t="s">
        <v>60</v>
      </c>
      <c r="H13" s="80">
        <v>0</v>
      </c>
      <c r="I13" s="80">
        <v>3</v>
      </c>
      <c r="J13" s="80">
        <f t="shared" si="0"/>
        <v>0</v>
      </c>
      <c r="K13" s="80">
        <f t="shared" si="0"/>
        <v>13</v>
      </c>
      <c r="L13" s="57">
        <v>3</v>
      </c>
      <c r="M13" s="53" t="s">
        <v>5</v>
      </c>
      <c r="N13" s="23" t="s">
        <v>3</v>
      </c>
      <c r="O13" s="22" t="s">
        <v>85</v>
      </c>
    </row>
    <row r="14" spans="1:16" x14ac:dyDescent="0.25">
      <c r="A14" s="26"/>
      <c r="B14" s="27"/>
      <c r="C14" s="27"/>
      <c r="D14" s="27"/>
      <c r="E14" s="27"/>
      <c r="F14" s="27"/>
      <c r="G14" s="27"/>
      <c r="H14" s="28">
        <f>SUM(H10:H13)</f>
        <v>3</v>
      </c>
      <c r="I14" s="28">
        <f>SUM(I10:I13)</f>
        <v>10</v>
      </c>
      <c r="J14" s="28">
        <f>SUM(J10:J13)</f>
        <v>14</v>
      </c>
      <c r="K14" s="28">
        <f>SUM(K10:K13)</f>
        <v>44</v>
      </c>
      <c r="L14" s="66">
        <f>SUM(L10:L13)</f>
        <v>18</v>
      </c>
      <c r="M14" s="29"/>
      <c r="N14" s="29"/>
      <c r="O14" s="27"/>
    </row>
    <row r="15" spans="1:16" ht="25.5" x14ac:dyDescent="0.25">
      <c r="A15" s="26"/>
      <c r="B15" s="27"/>
      <c r="C15" s="27"/>
      <c r="D15" s="27"/>
      <c r="E15" s="27"/>
      <c r="F15" s="27"/>
      <c r="G15" s="52" t="s">
        <v>19</v>
      </c>
      <c r="H15" s="84">
        <f>SUM(H14:I14)*14</f>
        <v>182</v>
      </c>
      <c r="I15" s="85"/>
      <c r="J15" s="84">
        <f>SUM(J14:K14)</f>
        <v>58</v>
      </c>
      <c r="K15" s="85"/>
      <c r="L15" s="66"/>
      <c r="M15" s="29"/>
      <c r="N15" s="29"/>
      <c r="O15" s="27"/>
    </row>
    <row r="16" spans="1:16" ht="28.5" x14ac:dyDescent="0.25">
      <c r="A16" s="30">
        <v>2</v>
      </c>
      <c r="B16" s="31" t="s">
        <v>78</v>
      </c>
      <c r="C16" s="55" t="s">
        <v>43</v>
      </c>
      <c r="D16" s="31" t="s">
        <v>57</v>
      </c>
      <c r="E16" s="31" t="s">
        <v>77</v>
      </c>
      <c r="F16" s="31" t="s">
        <v>58</v>
      </c>
      <c r="G16" s="54" t="s">
        <v>60</v>
      </c>
      <c r="H16" s="60">
        <v>2</v>
      </c>
      <c r="I16" s="60">
        <v>3</v>
      </c>
      <c r="J16" s="32">
        <f t="shared" ref="J16:J17" si="1">IF(H16=0,0,IF(H16=1,5,IF(H16=2,9,IF(H16=3,13,IF(H16=4,17)))))</f>
        <v>9</v>
      </c>
      <c r="K16" s="32">
        <f t="shared" ref="K16:K17" si="2">IF(I16=0,0,IF(I16=1,5,IF(I16=2,9,IF(I16=3,13,IF(I16=4,17)))))</f>
        <v>13</v>
      </c>
      <c r="L16" s="58">
        <v>8</v>
      </c>
      <c r="M16" s="54" t="s">
        <v>2</v>
      </c>
      <c r="N16" s="32" t="s">
        <v>3</v>
      </c>
      <c r="O16" s="31" t="s">
        <v>122</v>
      </c>
    </row>
    <row r="17" spans="1:15" ht="28.5" x14ac:dyDescent="0.25">
      <c r="A17" s="30">
        <v>2</v>
      </c>
      <c r="B17" s="31" t="s">
        <v>117</v>
      </c>
      <c r="C17" s="55" t="s">
        <v>44</v>
      </c>
      <c r="D17" s="31" t="s">
        <v>61</v>
      </c>
      <c r="E17" s="36" t="s">
        <v>78</v>
      </c>
      <c r="F17" s="36" t="s">
        <v>62</v>
      </c>
      <c r="G17" s="34" t="s">
        <v>60</v>
      </c>
      <c r="H17" s="60">
        <v>2</v>
      </c>
      <c r="I17" s="60">
        <v>3</v>
      </c>
      <c r="J17" s="65">
        <f t="shared" si="1"/>
        <v>9</v>
      </c>
      <c r="K17" s="65">
        <f t="shared" si="2"/>
        <v>13</v>
      </c>
      <c r="L17" s="58">
        <v>8</v>
      </c>
      <c r="M17" s="54" t="s">
        <v>2</v>
      </c>
      <c r="N17" s="32" t="s">
        <v>3</v>
      </c>
      <c r="O17" s="31" t="s">
        <v>123</v>
      </c>
    </row>
    <row r="18" spans="1:15" x14ac:dyDescent="0.25">
      <c r="A18" s="30">
        <v>2</v>
      </c>
      <c r="B18" s="31" t="s">
        <v>97</v>
      </c>
      <c r="C18" s="55" t="s">
        <v>98</v>
      </c>
      <c r="D18" s="31" t="s">
        <v>99</v>
      </c>
      <c r="E18" s="31"/>
      <c r="F18" s="31" t="s">
        <v>62</v>
      </c>
      <c r="G18" s="54" t="s">
        <v>60</v>
      </c>
      <c r="H18" s="32">
        <v>0</v>
      </c>
      <c r="I18" s="32">
        <v>2</v>
      </c>
      <c r="J18" s="32">
        <f t="shared" ref="J18:K18" si="3">IF(H18=0,0,IF(H18=1,5,IF(H18=2,9,IF(H18=3,13,IF(H18=4,17)))))</f>
        <v>0</v>
      </c>
      <c r="K18" s="32">
        <f t="shared" si="3"/>
        <v>9</v>
      </c>
      <c r="L18" s="33">
        <v>3</v>
      </c>
      <c r="M18" s="34" t="s">
        <v>5</v>
      </c>
      <c r="N18" s="34" t="s">
        <v>3</v>
      </c>
      <c r="O18" s="62" t="s">
        <v>108</v>
      </c>
    </row>
    <row r="19" spans="1:15" x14ac:dyDescent="0.25">
      <c r="A19" s="26"/>
      <c r="B19" s="27"/>
      <c r="C19" s="27"/>
      <c r="D19" s="27"/>
      <c r="E19" s="27"/>
      <c r="F19" s="27"/>
      <c r="G19" s="27"/>
      <c r="H19" s="28">
        <f>SUM(H16:H18)</f>
        <v>4</v>
      </c>
      <c r="I19" s="28">
        <f>SUM(I16:I18)</f>
        <v>8</v>
      </c>
      <c r="J19" s="28">
        <f>SUM(J16:J18)</f>
        <v>18</v>
      </c>
      <c r="K19" s="28">
        <f>SUM(K16:K18)</f>
        <v>35</v>
      </c>
      <c r="L19" s="28">
        <f>SUM(L16:L18)</f>
        <v>19</v>
      </c>
      <c r="M19" s="29"/>
      <c r="N19" s="29"/>
      <c r="O19" s="27"/>
    </row>
    <row r="20" spans="1:15" ht="25.5" x14ac:dyDescent="0.25">
      <c r="A20" s="26"/>
      <c r="B20" s="27"/>
      <c r="C20" s="27"/>
      <c r="D20" s="27"/>
      <c r="E20" s="27"/>
      <c r="F20" s="27"/>
      <c r="G20" s="52" t="s">
        <v>19</v>
      </c>
      <c r="H20" s="84">
        <f>SUM(H19:I19)*14</f>
        <v>168</v>
      </c>
      <c r="I20" s="85"/>
      <c r="J20" s="84">
        <f>SUM(J19:K19)</f>
        <v>53</v>
      </c>
      <c r="K20" s="85"/>
      <c r="L20" s="28"/>
      <c r="M20" s="29"/>
      <c r="N20" s="29"/>
      <c r="O20" s="27"/>
    </row>
    <row r="21" spans="1:15" ht="19.149999999999999" customHeight="1" x14ac:dyDescent="0.25">
      <c r="A21" s="21">
        <v>3</v>
      </c>
      <c r="B21" s="22" t="s">
        <v>116</v>
      </c>
      <c r="C21" s="67" t="s">
        <v>42</v>
      </c>
      <c r="D21" s="22" t="s">
        <v>56</v>
      </c>
      <c r="E21" s="22"/>
      <c r="F21" s="22" t="s">
        <v>59</v>
      </c>
      <c r="G21" s="53" t="s">
        <v>60</v>
      </c>
      <c r="H21" s="53">
        <v>1</v>
      </c>
      <c r="I21" s="59">
        <v>1</v>
      </c>
      <c r="J21" s="23">
        <f t="shared" ref="J21:J23" si="4">IF(H21=0,0,IF(H21=1,5,IF(H21=2,9,IF(H21=3,13,IF(H21=4,17)))))</f>
        <v>5</v>
      </c>
      <c r="K21" s="23">
        <f t="shared" ref="K21:K23" si="5">IF(I21=0,0,IF(I21=1,5,IF(I21=2,9,IF(I21=3,13,IF(I21=4,17)))))</f>
        <v>5</v>
      </c>
      <c r="L21" s="57">
        <v>4</v>
      </c>
      <c r="M21" s="53" t="s">
        <v>2</v>
      </c>
      <c r="N21" s="23" t="s">
        <v>3</v>
      </c>
      <c r="O21" s="22"/>
    </row>
    <row r="22" spans="1:15" ht="28.5" x14ac:dyDescent="0.25">
      <c r="A22" s="21">
        <v>3</v>
      </c>
      <c r="B22" s="56" t="s">
        <v>118</v>
      </c>
      <c r="C22" s="67" t="s">
        <v>45</v>
      </c>
      <c r="D22" s="22" t="s">
        <v>63</v>
      </c>
      <c r="E22" s="22" t="s">
        <v>117</v>
      </c>
      <c r="F22" s="22" t="s">
        <v>58</v>
      </c>
      <c r="G22" s="53" t="s">
        <v>60</v>
      </c>
      <c r="H22" s="53">
        <v>2</v>
      </c>
      <c r="I22" s="53">
        <v>4</v>
      </c>
      <c r="J22" s="23">
        <f t="shared" si="4"/>
        <v>9</v>
      </c>
      <c r="K22" s="23">
        <f t="shared" si="5"/>
        <v>17</v>
      </c>
      <c r="L22" s="69">
        <v>7</v>
      </c>
      <c r="M22" s="53" t="s">
        <v>2</v>
      </c>
      <c r="N22" s="23" t="s">
        <v>3</v>
      </c>
      <c r="O22" s="22" t="s">
        <v>124</v>
      </c>
    </row>
    <row r="23" spans="1:15" ht="19.149999999999999" customHeight="1" x14ac:dyDescent="0.25">
      <c r="A23" s="21">
        <v>3</v>
      </c>
      <c r="B23" s="22" t="s">
        <v>95</v>
      </c>
      <c r="C23" s="67" t="s">
        <v>51</v>
      </c>
      <c r="D23" s="22" t="s">
        <v>71</v>
      </c>
      <c r="E23" s="67" t="s">
        <v>118</v>
      </c>
      <c r="F23" s="22" t="s">
        <v>72</v>
      </c>
      <c r="G23" s="53" t="s">
        <v>60</v>
      </c>
      <c r="H23" s="53">
        <v>0</v>
      </c>
      <c r="I23" s="53">
        <v>3</v>
      </c>
      <c r="J23" s="23">
        <f t="shared" si="4"/>
        <v>0</v>
      </c>
      <c r="K23" s="23">
        <f t="shared" si="5"/>
        <v>13</v>
      </c>
      <c r="L23" s="69">
        <v>5</v>
      </c>
      <c r="M23" s="53" t="s">
        <v>5</v>
      </c>
      <c r="N23" s="23" t="s">
        <v>3</v>
      </c>
      <c r="O23" s="22" t="s">
        <v>89</v>
      </c>
    </row>
    <row r="24" spans="1:15" ht="19.149999999999999" customHeight="1" x14ac:dyDescent="0.25">
      <c r="A24" s="21">
        <v>3</v>
      </c>
      <c r="B24" s="22" t="s">
        <v>102</v>
      </c>
      <c r="C24" s="67" t="s">
        <v>100</v>
      </c>
      <c r="D24" s="22" t="s">
        <v>101</v>
      </c>
      <c r="E24" s="22"/>
      <c r="F24" s="22" t="s">
        <v>58</v>
      </c>
      <c r="G24" s="53" t="s">
        <v>60</v>
      </c>
      <c r="H24" s="23">
        <v>0</v>
      </c>
      <c r="I24" s="23">
        <v>2</v>
      </c>
      <c r="J24" s="80">
        <f t="shared" ref="J24:K24" si="6">IF(H24=0,0,IF(H24=1,5,IF(H24=2,9,IF(H24=3,13,IF(H24=4,17)))))</f>
        <v>0</v>
      </c>
      <c r="K24" s="80">
        <f t="shared" si="6"/>
        <v>9</v>
      </c>
      <c r="L24" s="24">
        <v>3</v>
      </c>
      <c r="M24" s="25" t="s">
        <v>5</v>
      </c>
      <c r="N24" s="25" t="s">
        <v>3</v>
      </c>
      <c r="O24" s="22" t="s">
        <v>109</v>
      </c>
    </row>
    <row r="25" spans="1:15" x14ac:dyDescent="0.25">
      <c r="A25" s="26"/>
      <c r="B25" s="27"/>
      <c r="C25" s="27"/>
      <c r="D25" s="27"/>
      <c r="E25" s="27"/>
      <c r="F25" s="27"/>
      <c r="G25" s="27"/>
      <c r="H25" s="28">
        <f>SUM(H21:H24)</f>
        <v>3</v>
      </c>
      <c r="I25" s="28">
        <f>SUM(I21:I24)</f>
        <v>10</v>
      </c>
      <c r="J25" s="28">
        <f>SUM(J21:J24)</f>
        <v>14</v>
      </c>
      <c r="K25" s="28">
        <f>SUM(K21:K24)</f>
        <v>44</v>
      </c>
      <c r="L25" s="28">
        <f>SUM(L21:L24)</f>
        <v>19</v>
      </c>
      <c r="M25" s="29"/>
      <c r="N25" s="29"/>
      <c r="O25" s="27"/>
    </row>
    <row r="26" spans="1:15" ht="25.5" x14ac:dyDescent="0.25">
      <c r="A26" s="26"/>
      <c r="B26" s="27"/>
      <c r="C26" s="27"/>
      <c r="D26" s="27"/>
      <c r="E26" s="27"/>
      <c r="F26" s="27"/>
      <c r="G26" s="52" t="s">
        <v>19</v>
      </c>
      <c r="H26" s="84">
        <f>SUM(H25:I25)*14</f>
        <v>182</v>
      </c>
      <c r="I26" s="85"/>
      <c r="J26" s="84">
        <f>SUM(J25:K25)</f>
        <v>58</v>
      </c>
      <c r="K26" s="85"/>
      <c r="L26" s="28"/>
      <c r="M26" s="29"/>
      <c r="N26" s="29"/>
      <c r="O26" s="27"/>
    </row>
    <row r="27" spans="1:15" ht="28.5" x14ac:dyDescent="0.25">
      <c r="A27" s="30">
        <v>4</v>
      </c>
      <c r="B27" s="31" t="s">
        <v>79</v>
      </c>
      <c r="C27" s="55" t="s">
        <v>46</v>
      </c>
      <c r="D27" s="36" t="s">
        <v>64</v>
      </c>
      <c r="E27" s="36" t="s">
        <v>118</v>
      </c>
      <c r="F27" s="36" t="s">
        <v>58</v>
      </c>
      <c r="G27" s="34" t="s">
        <v>60</v>
      </c>
      <c r="H27" s="54">
        <v>2</v>
      </c>
      <c r="I27" s="54">
        <v>4</v>
      </c>
      <c r="J27" s="65">
        <f t="shared" ref="J27:J29" si="7">IF(H27=0,0,IF(H27=1,5,IF(H27=2,9,IF(H27=3,13,IF(H27=4,17)))))</f>
        <v>9</v>
      </c>
      <c r="K27" s="65">
        <f t="shared" ref="K27:K29" si="8">IF(I27=0,0,IF(I27=1,5,IF(I27=2,9,IF(I27=3,13,IF(I27=4,17)))))</f>
        <v>17</v>
      </c>
      <c r="L27" s="58">
        <v>7</v>
      </c>
      <c r="M27" s="54" t="s">
        <v>2</v>
      </c>
      <c r="N27" s="32" t="s">
        <v>3</v>
      </c>
      <c r="O27" s="31" t="s">
        <v>125</v>
      </c>
    </row>
    <row r="28" spans="1:15" ht="28.5" x14ac:dyDescent="0.25">
      <c r="A28" s="30">
        <v>4</v>
      </c>
      <c r="B28" s="31" t="s">
        <v>92</v>
      </c>
      <c r="C28" s="55" t="s">
        <v>113</v>
      </c>
      <c r="D28" s="31" t="s">
        <v>114</v>
      </c>
      <c r="E28" s="63" t="s">
        <v>79</v>
      </c>
      <c r="F28" s="31" t="s">
        <v>59</v>
      </c>
      <c r="G28" s="54" t="s">
        <v>60</v>
      </c>
      <c r="H28" s="54">
        <v>2</v>
      </c>
      <c r="I28" s="54">
        <v>4</v>
      </c>
      <c r="J28" s="32">
        <f t="shared" si="7"/>
        <v>9</v>
      </c>
      <c r="K28" s="32">
        <f t="shared" si="8"/>
        <v>17</v>
      </c>
      <c r="L28" s="58">
        <v>7</v>
      </c>
      <c r="M28" s="54" t="s">
        <v>2</v>
      </c>
      <c r="N28" s="32" t="s">
        <v>3</v>
      </c>
      <c r="O28" s="31" t="s">
        <v>126</v>
      </c>
    </row>
    <row r="29" spans="1:15" ht="19.149999999999999" customHeight="1" x14ac:dyDescent="0.25">
      <c r="A29" s="30">
        <v>4</v>
      </c>
      <c r="B29" s="31" t="s">
        <v>120</v>
      </c>
      <c r="C29" s="55" t="s">
        <v>49</v>
      </c>
      <c r="D29" s="31" t="s">
        <v>68</v>
      </c>
      <c r="E29" s="31" t="s">
        <v>92</v>
      </c>
      <c r="F29" s="31" t="s">
        <v>62</v>
      </c>
      <c r="G29" s="54" t="s">
        <v>60</v>
      </c>
      <c r="H29" s="54">
        <v>2</v>
      </c>
      <c r="I29" s="54">
        <v>1</v>
      </c>
      <c r="J29" s="32">
        <f t="shared" si="7"/>
        <v>9</v>
      </c>
      <c r="K29" s="32">
        <f t="shared" si="8"/>
        <v>5</v>
      </c>
      <c r="L29" s="61">
        <v>4</v>
      </c>
      <c r="M29" s="54" t="s">
        <v>2</v>
      </c>
      <c r="N29" s="32" t="s">
        <v>3</v>
      </c>
      <c r="O29" s="31" t="s">
        <v>86</v>
      </c>
    </row>
    <row r="30" spans="1:15" ht="19.149999999999999" customHeight="1" x14ac:dyDescent="0.25">
      <c r="A30" s="30">
        <v>4</v>
      </c>
      <c r="B30" s="31" t="s">
        <v>103</v>
      </c>
      <c r="C30" s="55" t="s">
        <v>104</v>
      </c>
      <c r="D30" s="31" t="s">
        <v>105</v>
      </c>
      <c r="E30" s="31"/>
      <c r="F30" s="31" t="s">
        <v>58</v>
      </c>
      <c r="G30" s="54" t="s">
        <v>60</v>
      </c>
      <c r="H30" s="32">
        <v>0</v>
      </c>
      <c r="I30" s="32">
        <v>1</v>
      </c>
      <c r="J30" s="32">
        <f t="shared" ref="J30:K30" si="9">IF(H30=0,0,IF(H30=1,5,IF(H30=2,9,IF(H30=3,13,IF(H30=4,17)))))</f>
        <v>0</v>
      </c>
      <c r="K30" s="32">
        <f t="shared" si="9"/>
        <v>5</v>
      </c>
      <c r="L30" s="33">
        <v>2</v>
      </c>
      <c r="M30" s="34" t="s">
        <v>5</v>
      </c>
      <c r="N30" s="34" t="s">
        <v>3</v>
      </c>
      <c r="O30" s="31" t="s">
        <v>110</v>
      </c>
    </row>
    <row r="31" spans="1:15" ht="42.75" x14ac:dyDescent="0.25">
      <c r="A31" s="30">
        <v>4</v>
      </c>
      <c r="B31" s="31"/>
      <c r="C31" s="31" t="s">
        <v>18</v>
      </c>
      <c r="D31" s="31" t="s">
        <v>38</v>
      </c>
      <c r="E31" s="31"/>
      <c r="F31" s="31"/>
      <c r="G31" s="31"/>
      <c r="H31" s="32">
        <v>0</v>
      </c>
      <c r="I31" s="32">
        <v>1</v>
      </c>
      <c r="J31" s="32">
        <v>0</v>
      </c>
      <c r="K31" s="32">
        <v>5</v>
      </c>
      <c r="L31" s="33">
        <v>2</v>
      </c>
      <c r="M31" s="34"/>
      <c r="N31" s="34" t="s">
        <v>4</v>
      </c>
      <c r="O31" s="31"/>
    </row>
    <row r="32" spans="1:15" x14ac:dyDescent="0.25">
      <c r="A32" s="26"/>
      <c r="B32" s="27"/>
      <c r="C32" s="27"/>
      <c r="D32" s="27"/>
      <c r="E32" s="27"/>
      <c r="F32" s="27"/>
      <c r="G32" s="27"/>
      <c r="H32" s="28">
        <f>SUM(H27:H31)</f>
        <v>6</v>
      </c>
      <c r="I32" s="28">
        <f>SUM(I27:I31)</f>
        <v>11</v>
      </c>
      <c r="J32" s="28">
        <f>SUM(J27:J31)</f>
        <v>27</v>
      </c>
      <c r="K32" s="28">
        <f>SUM(K27:K31)</f>
        <v>49</v>
      </c>
      <c r="L32" s="28">
        <f>SUM(L27:L31)</f>
        <v>22</v>
      </c>
      <c r="M32" s="29"/>
      <c r="N32" s="29"/>
      <c r="O32" s="27"/>
    </row>
    <row r="33" spans="1:15" ht="25.5" x14ac:dyDescent="0.25">
      <c r="A33" s="26"/>
      <c r="B33" s="27"/>
      <c r="C33" s="27"/>
      <c r="D33" s="27"/>
      <c r="E33" s="27"/>
      <c r="F33" s="27"/>
      <c r="G33" s="52" t="s">
        <v>19</v>
      </c>
      <c r="H33" s="84">
        <f>SUM(H32:I32)*14</f>
        <v>238</v>
      </c>
      <c r="I33" s="85"/>
      <c r="J33" s="84">
        <f>SUM(J32:K32)</f>
        <v>76</v>
      </c>
      <c r="K33" s="85"/>
      <c r="L33" s="28"/>
      <c r="M33" s="29"/>
      <c r="N33" s="29"/>
      <c r="O33" s="27"/>
    </row>
    <row r="34" spans="1:15" ht="19.149999999999999" customHeight="1" x14ac:dyDescent="0.25">
      <c r="A34" s="21">
        <v>5</v>
      </c>
      <c r="B34" s="22" t="s">
        <v>119</v>
      </c>
      <c r="C34" s="67" t="s">
        <v>115</v>
      </c>
      <c r="D34" s="56" t="s">
        <v>65</v>
      </c>
      <c r="E34" s="56" t="s">
        <v>92</v>
      </c>
      <c r="F34" s="56" t="s">
        <v>111</v>
      </c>
      <c r="G34" s="25" t="s">
        <v>60</v>
      </c>
      <c r="H34" s="53">
        <v>2</v>
      </c>
      <c r="I34" s="53">
        <v>0</v>
      </c>
      <c r="J34" s="68">
        <v>9</v>
      </c>
      <c r="K34" s="68">
        <v>0</v>
      </c>
      <c r="L34" s="57">
        <v>3</v>
      </c>
      <c r="M34" s="53" t="s">
        <v>2</v>
      </c>
      <c r="N34" s="23" t="s">
        <v>3</v>
      </c>
      <c r="O34" s="22" t="s">
        <v>83</v>
      </c>
    </row>
    <row r="35" spans="1:15" ht="19.149999999999999" customHeight="1" x14ac:dyDescent="0.25">
      <c r="A35" s="21">
        <v>5</v>
      </c>
      <c r="B35" s="22" t="s">
        <v>128</v>
      </c>
      <c r="C35" s="67" t="s">
        <v>129</v>
      </c>
      <c r="D35" s="78" t="s">
        <v>130</v>
      </c>
      <c r="E35" s="81" t="s">
        <v>92</v>
      </c>
      <c r="F35" s="78" t="s">
        <v>59</v>
      </c>
      <c r="G35" s="79" t="s">
        <v>60</v>
      </c>
      <c r="H35" s="53">
        <v>0</v>
      </c>
      <c r="I35" s="53">
        <v>3</v>
      </c>
      <c r="J35" s="80">
        <v>0</v>
      </c>
      <c r="K35" s="68">
        <v>0</v>
      </c>
      <c r="L35" s="57">
        <v>13</v>
      </c>
      <c r="M35" s="53" t="s">
        <v>5</v>
      </c>
      <c r="N35" s="23" t="s">
        <v>3</v>
      </c>
      <c r="O35" s="22" t="s">
        <v>87</v>
      </c>
    </row>
    <row r="36" spans="1:15" ht="19.149999999999999" customHeight="1" x14ac:dyDescent="0.25">
      <c r="A36" s="35">
        <v>5</v>
      </c>
      <c r="B36" s="22" t="s">
        <v>94</v>
      </c>
      <c r="C36" s="67" t="s">
        <v>50</v>
      </c>
      <c r="D36" s="22" t="s">
        <v>70</v>
      </c>
      <c r="E36" s="22" t="s">
        <v>92</v>
      </c>
      <c r="F36" s="22" t="s">
        <v>59</v>
      </c>
      <c r="G36" s="53" t="s">
        <v>60</v>
      </c>
      <c r="H36" s="53">
        <v>2</v>
      </c>
      <c r="I36" s="53">
        <v>0</v>
      </c>
      <c r="J36" s="23">
        <f t="shared" ref="J36:K38" si="10">IF(H36=0,0,IF(H36=1,5,IF(H36=2,9,IF(H36=3,13,IF(H36=4,17)))))</f>
        <v>9</v>
      </c>
      <c r="K36" s="23">
        <f t="shared" si="10"/>
        <v>0</v>
      </c>
      <c r="L36" s="69">
        <v>3</v>
      </c>
      <c r="M36" s="53" t="s">
        <v>2</v>
      </c>
      <c r="N36" s="23" t="s">
        <v>3</v>
      </c>
      <c r="O36" s="22" t="s">
        <v>88</v>
      </c>
    </row>
    <row r="37" spans="1:15" ht="28.5" x14ac:dyDescent="0.25">
      <c r="A37" s="21">
        <v>5</v>
      </c>
      <c r="B37" s="22" t="s">
        <v>121</v>
      </c>
      <c r="C37" s="22" t="s">
        <v>52</v>
      </c>
      <c r="D37" s="77" t="s">
        <v>73</v>
      </c>
      <c r="E37" s="78" t="s">
        <v>92</v>
      </c>
      <c r="F37" s="78" t="s">
        <v>62</v>
      </c>
      <c r="G37" s="79" t="s">
        <v>60</v>
      </c>
      <c r="H37" s="53">
        <v>1</v>
      </c>
      <c r="I37" s="53">
        <v>2</v>
      </c>
      <c r="J37" s="80">
        <f t="shared" si="10"/>
        <v>5</v>
      </c>
      <c r="K37" s="80">
        <f t="shared" si="10"/>
        <v>9</v>
      </c>
      <c r="L37" s="57">
        <v>5</v>
      </c>
      <c r="M37" s="53" t="s">
        <v>5</v>
      </c>
      <c r="N37" s="23" t="s">
        <v>3</v>
      </c>
      <c r="O37" s="22" t="s">
        <v>90</v>
      </c>
    </row>
    <row r="38" spans="1:15" ht="28.5" x14ac:dyDescent="0.25">
      <c r="A38" s="21">
        <v>5</v>
      </c>
      <c r="B38" s="22" t="s">
        <v>96</v>
      </c>
      <c r="C38" s="22" t="s">
        <v>53</v>
      </c>
      <c r="D38" s="77" t="s">
        <v>69</v>
      </c>
      <c r="E38" s="78" t="s">
        <v>120</v>
      </c>
      <c r="F38" s="78" t="s">
        <v>62</v>
      </c>
      <c r="G38" s="79" t="s">
        <v>60</v>
      </c>
      <c r="H38" s="53">
        <v>2</v>
      </c>
      <c r="I38" s="53">
        <v>1</v>
      </c>
      <c r="J38" s="80">
        <f t="shared" si="10"/>
        <v>9</v>
      </c>
      <c r="K38" s="80">
        <f t="shared" si="10"/>
        <v>5</v>
      </c>
      <c r="L38" s="57">
        <v>4</v>
      </c>
      <c r="M38" s="53" t="s">
        <v>2</v>
      </c>
      <c r="N38" s="23" t="s">
        <v>3</v>
      </c>
      <c r="O38" s="22" t="s">
        <v>91</v>
      </c>
    </row>
    <row r="39" spans="1:15" ht="28.5" x14ac:dyDescent="0.25">
      <c r="A39" s="21">
        <v>5</v>
      </c>
      <c r="B39" s="22" t="s">
        <v>107</v>
      </c>
      <c r="C39" s="22" t="s">
        <v>106</v>
      </c>
      <c r="D39" s="22" t="s">
        <v>112</v>
      </c>
      <c r="E39" s="22"/>
      <c r="F39" s="22" t="s">
        <v>62</v>
      </c>
      <c r="G39" s="53" t="s">
        <v>60</v>
      </c>
      <c r="H39" s="53">
        <v>0</v>
      </c>
      <c r="I39" s="53">
        <v>1</v>
      </c>
      <c r="J39" s="80">
        <f t="shared" ref="J39:K39" si="11">IF(H39=0,0,IF(H39=1,5,IF(H39=2,9,IF(H39=3,13,IF(H39=4,17)))))</f>
        <v>0</v>
      </c>
      <c r="K39" s="80">
        <f t="shared" si="11"/>
        <v>5</v>
      </c>
      <c r="L39" s="57">
        <v>2</v>
      </c>
      <c r="M39" s="53" t="s">
        <v>5</v>
      </c>
      <c r="N39" s="23" t="s">
        <v>3</v>
      </c>
      <c r="O39" s="22"/>
    </row>
    <row r="40" spans="1:15" ht="28.5" x14ac:dyDescent="0.25">
      <c r="A40" s="21">
        <v>5</v>
      </c>
      <c r="B40" s="67" t="s">
        <v>81</v>
      </c>
      <c r="C40" s="22" t="s">
        <v>32</v>
      </c>
      <c r="D40" s="22" t="s">
        <v>39</v>
      </c>
      <c r="E40" s="22" t="s">
        <v>120</v>
      </c>
      <c r="F40" s="22" t="s">
        <v>58</v>
      </c>
      <c r="G40" s="53" t="s">
        <v>60</v>
      </c>
      <c r="H40" s="23">
        <v>0</v>
      </c>
      <c r="I40" s="23">
        <v>0</v>
      </c>
      <c r="J40" s="23">
        <v>0</v>
      </c>
      <c r="K40" s="23">
        <v>0</v>
      </c>
      <c r="L40" s="24">
        <v>0</v>
      </c>
      <c r="M40" s="25" t="s">
        <v>33</v>
      </c>
      <c r="N40" s="25" t="s">
        <v>3</v>
      </c>
      <c r="O40" s="22"/>
    </row>
    <row r="41" spans="1:15" ht="42.75" x14ac:dyDescent="0.25">
      <c r="A41" s="21">
        <v>5</v>
      </c>
      <c r="B41" s="22"/>
      <c r="C41" s="22" t="s">
        <v>18</v>
      </c>
      <c r="D41" s="22" t="s">
        <v>38</v>
      </c>
      <c r="E41" s="22"/>
      <c r="F41" s="22"/>
      <c r="G41" s="22"/>
      <c r="H41" s="23">
        <v>1</v>
      </c>
      <c r="I41" s="23">
        <v>0</v>
      </c>
      <c r="J41" s="23">
        <v>5</v>
      </c>
      <c r="K41" s="23">
        <v>0</v>
      </c>
      <c r="L41" s="24">
        <v>2</v>
      </c>
      <c r="M41" s="25"/>
      <c r="N41" s="25" t="s">
        <v>4</v>
      </c>
      <c r="O41" s="22"/>
    </row>
    <row r="42" spans="1:15" x14ac:dyDescent="0.25">
      <c r="A42" s="26"/>
      <c r="B42" s="27"/>
      <c r="C42" s="27"/>
      <c r="D42" s="27"/>
      <c r="E42" s="27"/>
      <c r="F42" s="27"/>
      <c r="G42" s="27"/>
      <c r="H42" s="28">
        <f>SUM(H34:H41)</f>
        <v>8</v>
      </c>
      <c r="I42" s="28">
        <f>SUM(I34:I41)</f>
        <v>7</v>
      </c>
      <c r="J42" s="28">
        <f>SUM(J34:J41)</f>
        <v>37</v>
      </c>
      <c r="K42" s="28">
        <f>SUM(K34:K41)</f>
        <v>19</v>
      </c>
      <c r="L42" s="28">
        <f>SUM(L34:L41)</f>
        <v>32</v>
      </c>
      <c r="M42" s="29"/>
      <c r="N42" s="29"/>
      <c r="O42" s="27"/>
    </row>
    <row r="43" spans="1:15" ht="25.5" x14ac:dyDescent="0.25">
      <c r="A43" s="26"/>
      <c r="B43" s="27"/>
      <c r="C43" s="27"/>
      <c r="D43" s="27"/>
      <c r="E43" s="27"/>
      <c r="F43" s="27"/>
      <c r="G43" s="52" t="s">
        <v>19</v>
      </c>
      <c r="H43" s="84">
        <f>SUM(H42:I42)*14</f>
        <v>210</v>
      </c>
      <c r="I43" s="85"/>
      <c r="J43" s="84">
        <f>SUM(J42:K42)</f>
        <v>56</v>
      </c>
      <c r="K43" s="85"/>
      <c r="L43" s="28"/>
      <c r="M43" s="29"/>
      <c r="N43" s="29"/>
      <c r="O43" s="27"/>
    </row>
    <row r="44" spans="1:15" ht="19.149999999999999" customHeight="1" x14ac:dyDescent="0.25">
      <c r="A44" s="30">
        <v>6</v>
      </c>
      <c r="B44" s="55" t="s">
        <v>82</v>
      </c>
      <c r="C44" s="31" t="s">
        <v>30</v>
      </c>
      <c r="D44" s="31" t="s">
        <v>31</v>
      </c>
      <c r="E44" s="31"/>
      <c r="F44" s="31" t="s">
        <v>58</v>
      </c>
      <c r="G44" s="54" t="s">
        <v>60</v>
      </c>
      <c r="H44" s="32">
        <v>0</v>
      </c>
      <c r="I44" s="32">
        <v>0</v>
      </c>
      <c r="J44" s="32">
        <v>0</v>
      </c>
      <c r="K44" s="32">
        <v>0</v>
      </c>
      <c r="L44" s="33">
        <v>4</v>
      </c>
      <c r="M44" s="34" t="s">
        <v>5</v>
      </c>
      <c r="N44" s="34" t="s">
        <v>3</v>
      </c>
      <c r="O44" s="31"/>
    </row>
    <row r="45" spans="1:15" x14ac:dyDescent="0.25">
      <c r="A45" s="26"/>
      <c r="B45" s="27"/>
      <c r="C45" s="27"/>
      <c r="D45" s="27"/>
      <c r="E45" s="27"/>
      <c r="F45" s="27"/>
      <c r="G45" s="27"/>
      <c r="H45" s="28">
        <f>SUM(H44:H44)</f>
        <v>0</v>
      </c>
      <c r="I45" s="28">
        <f>SUM(I44:I44)</f>
        <v>0</v>
      </c>
      <c r="J45" s="28">
        <f>SUM(J44:J44)</f>
        <v>0</v>
      </c>
      <c r="K45" s="28">
        <f>SUM(K44:K44)</f>
        <v>0</v>
      </c>
      <c r="L45" s="28">
        <f>SUM(L44:L44)</f>
        <v>4</v>
      </c>
      <c r="M45" s="29"/>
      <c r="N45" s="29"/>
      <c r="O45" s="27"/>
    </row>
    <row r="46" spans="1:15" ht="25.5" x14ac:dyDescent="0.25">
      <c r="A46" s="37"/>
      <c r="B46" s="38"/>
      <c r="C46" s="38"/>
      <c r="D46" s="38"/>
      <c r="E46" s="38"/>
      <c r="F46" s="38"/>
      <c r="G46" s="52" t="s">
        <v>19</v>
      </c>
      <c r="H46" s="84">
        <f>SUM(H45:I45)*14</f>
        <v>0</v>
      </c>
      <c r="I46" s="85"/>
      <c r="J46" s="84">
        <f>SUM(J45:K45)</f>
        <v>0</v>
      </c>
      <c r="K46" s="85"/>
      <c r="L46" s="39"/>
      <c r="M46" s="40"/>
      <c r="N46" s="40"/>
      <c r="O46" s="38"/>
    </row>
    <row r="47" spans="1:15" x14ac:dyDescent="0.25">
      <c r="A47" s="47"/>
      <c r="B47" s="41"/>
      <c r="C47" s="48"/>
      <c r="D47" s="41"/>
      <c r="E47" s="41"/>
      <c r="F47" s="41"/>
      <c r="G47" s="41"/>
      <c r="H47" s="49"/>
      <c r="I47" s="49"/>
      <c r="J47" s="49"/>
      <c r="K47" s="49"/>
      <c r="L47" s="50"/>
      <c r="M47" s="51"/>
      <c r="N47" s="51"/>
      <c r="O47" s="48"/>
    </row>
    <row r="48" spans="1:15" s="13" customFormat="1" x14ac:dyDescent="0.25">
      <c r="A48" s="2"/>
      <c r="B48" s="4"/>
      <c r="C48" s="9"/>
      <c r="D48" s="4"/>
      <c r="E48" s="4"/>
      <c r="F48" s="4"/>
      <c r="G48" s="4"/>
      <c r="H48" s="10"/>
      <c r="I48" s="10"/>
      <c r="J48" s="10"/>
      <c r="K48" s="10"/>
      <c r="L48" s="11"/>
      <c r="M48" s="12"/>
      <c r="N48" s="12"/>
      <c r="O48" s="9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46:I46"/>
    <mergeCell ref="O8:O9"/>
    <mergeCell ref="H15:I15"/>
    <mergeCell ref="H20:I20"/>
    <mergeCell ref="H26:I26"/>
    <mergeCell ref="H33:I33"/>
    <mergeCell ref="H43:I43"/>
    <mergeCell ref="N8:N9"/>
    <mergeCell ref="J15:K15"/>
    <mergeCell ref="J20:K20"/>
    <mergeCell ref="J26:K26"/>
    <mergeCell ref="J33:K33"/>
    <mergeCell ref="J43:K43"/>
    <mergeCell ref="J46:K46"/>
    <mergeCell ref="G8:G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2022-08-05T06:45:37Z</cp:lastPrinted>
  <dcterms:created xsi:type="dcterms:W3CDTF">2016-09-01T14:49:18Z</dcterms:created>
  <dcterms:modified xsi:type="dcterms:W3CDTF">2022-08-05T06:45:51Z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