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szakirányú\Repülési specialista\"/>
    </mc:Choice>
  </mc:AlternateContent>
  <bookViews>
    <workbookView xWindow="0" yWindow="0" windowWidth="20490" windowHeight="6345"/>
  </bookViews>
  <sheets>
    <sheet name="Repülési specialista" sheetId="8" r:id="rId1"/>
  </sheets>
  <definedNames>
    <definedName name="_xlnm._FilterDatabase" localSheetId="0" hidden="1">'Repülési specialista'!$A$4:$N$41</definedName>
    <definedName name="_xlnm.Print_Area" localSheetId="0">'Repülési specialista'!$A$1:$N$53</definedName>
  </definedNames>
  <calcPr calcId="162913"/>
</workbook>
</file>

<file path=xl/calcChain.xml><?xml version="1.0" encoding="utf-8"?>
<calcChain xmlns="http://schemas.openxmlformats.org/spreadsheetml/2006/main">
  <c r="K52" i="8" l="1"/>
  <c r="I52" i="8"/>
  <c r="H52" i="8"/>
  <c r="J51" i="8"/>
  <c r="J50" i="8"/>
  <c r="J49" i="8"/>
  <c r="J48" i="8"/>
  <c r="J47" i="8"/>
  <c r="J46" i="8"/>
  <c r="J45" i="8"/>
  <c r="J44" i="8"/>
  <c r="K42" i="8"/>
  <c r="I42" i="8"/>
  <c r="H42" i="8"/>
  <c r="H43" i="8" s="1"/>
  <c r="J41" i="8"/>
  <c r="J40" i="8"/>
  <c r="J39" i="8"/>
  <c r="J38" i="8"/>
  <c r="J37" i="8"/>
  <c r="J36" i="8"/>
  <c r="J35" i="8"/>
  <c r="J34" i="8"/>
  <c r="J42" i="8" s="1"/>
  <c r="J43" i="8" s="1"/>
  <c r="K32" i="8"/>
  <c r="I32" i="8"/>
  <c r="H32" i="8"/>
  <c r="J31" i="8"/>
  <c r="J30" i="8"/>
  <c r="J29" i="8"/>
  <c r="J28" i="8"/>
  <c r="J27" i="8"/>
  <c r="J26" i="8"/>
  <c r="J25" i="8"/>
  <c r="J24" i="8"/>
  <c r="K22" i="8"/>
  <c r="N5" i="8" s="1"/>
  <c r="I22" i="8"/>
  <c r="H22" i="8"/>
  <c r="H23" i="8" s="1"/>
  <c r="J21" i="8"/>
  <c r="J20" i="8"/>
  <c r="J19" i="8"/>
  <c r="J18" i="8"/>
  <c r="J17" i="8"/>
  <c r="J16" i="8"/>
  <c r="J15" i="8"/>
  <c r="J14" i="8"/>
  <c r="J13" i="8"/>
  <c r="J12" i="8"/>
  <c r="J11" i="8"/>
  <c r="J10" i="8"/>
  <c r="J22" i="8" s="1"/>
  <c r="J23" i="8" s="1"/>
  <c r="J32" i="8" l="1"/>
  <c r="J33" i="8" s="1"/>
  <c r="N6" i="8"/>
  <c r="H33" i="8"/>
  <c r="N4" i="8" s="1"/>
  <c r="J52" i="8"/>
  <c r="J53" i="8" s="1"/>
  <c r="H53" i="8"/>
</calcChain>
</file>

<file path=xl/sharedStrings.xml><?xml version="1.0" encoding="utf-8"?>
<sst xmlns="http://schemas.openxmlformats.org/spreadsheetml/2006/main" count="300" uniqueCount="157">
  <si>
    <t>K</t>
  </si>
  <si>
    <t>Dr. Dezső Gergely</t>
  </si>
  <si>
    <t>Gy</t>
  </si>
  <si>
    <t xml:space="preserve">Féléves óraszám: </t>
  </si>
  <si>
    <t>Szakmai angol I.</t>
  </si>
  <si>
    <t>Szakmai angol II.</t>
  </si>
  <si>
    <t>Szakmai angol III.</t>
  </si>
  <si>
    <t>Szakmai angol IV.</t>
  </si>
  <si>
    <t>English for Professional Purposes I.</t>
  </si>
  <si>
    <t>English for Professional Purposes II.</t>
  </si>
  <si>
    <t>English for Professional Purposes III.</t>
  </si>
  <si>
    <t>English for Professional Purposes IV.</t>
  </si>
  <si>
    <t>Repülési gyakorlat I.</t>
  </si>
  <si>
    <t>Flight Practice I.</t>
  </si>
  <si>
    <t>Repülési gyakorlat II.</t>
  </si>
  <si>
    <t>Repülési gyakorlat III.</t>
  </si>
  <si>
    <t>Operations Procedures</t>
  </si>
  <si>
    <t>Dr. Urbán István</t>
  </si>
  <si>
    <t>Repüléselmélet I.</t>
  </si>
  <si>
    <t>Repüléselmélet II.</t>
  </si>
  <si>
    <t>Theory of Flight II.</t>
  </si>
  <si>
    <t>Flight Practice II.</t>
  </si>
  <si>
    <t>Flight Practice III.</t>
  </si>
  <si>
    <t>Légijog I.(ATC,OPS, repülőtér)</t>
  </si>
  <si>
    <t>Légijármű általános ismeretek</t>
  </si>
  <si>
    <t>Repülési teljesítmény és tervez.</t>
  </si>
  <si>
    <t>Repülésmeteorológia I.</t>
  </si>
  <si>
    <t>Repülőgép típusismeret</t>
  </si>
  <si>
    <t>VFR kommunikáció, av.english</t>
  </si>
  <si>
    <t>VFR navigáció</t>
  </si>
  <si>
    <t>Önálló projektfeladat</t>
  </si>
  <si>
    <t>Repülésmeteorológia II.</t>
  </si>
  <si>
    <t>Légijog II.</t>
  </si>
  <si>
    <t>Repülőgép hajtóművek</t>
  </si>
  <si>
    <t xml:space="preserve">IFR navigáció </t>
  </si>
  <si>
    <t>Elektromosságtan, elektronika</t>
  </si>
  <si>
    <t>Rg. műszerek és elektr. ber.</t>
  </si>
  <si>
    <t>Teljesítményszámítás</t>
  </si>
  <si>
    <t>Tömeg és kiegyensúlyozás</t>
  </si>
  <si>
    <t>Repüléstervezés és ellenőrzés</t>
  </si>
  <si>
    <t>IFR kommunikáció</t>
  </si>
  <si>
    <t>Repülőgép sárkányszerkezetek és rendszerek</t>
  </si>
  <si>
    <t>Légijárművek üzemeltetési eljárásai (OPS)</t>
  </si>
  <si>
    <t>Szakdolgozat</t>
  </si>
  <si>
    <t>Többhajtóműves repülés</t>
  </si>
  <si>
    <t>Többpilótás repülés</t>
  </si>
  <si>
    <t>Sugárhajtóműves repülés</t>
  </si>
  <si>
    <t>Thesis</t>
  </si>
  <si>
    <t>Airplane Instruments and Apparatus</t>
  </si>
  <si>
    <t>Power Plants</t>
  </si>
  <si>
    <t xml:space="preserve">Szelestey Gyula </t>
  </si>
  <si>
    <t xml:space="preserve">Dr. Konkoly Manrikó </t>
  </si>
  <si>
    <t xml:space="preserve">Dr. Szilágyi Dénes </t>
  </si>
  <si>
    <t xml:space="preserve">Fejesné Sándor Valéria </t>
  </si>
  <si>
    <t>Rozgonyi László</t>
  </si>
  <si>
    <t xml:space="preserve">Végh Dávid </t>
  </si>
  <si>
    <t xml:space="preserve">Dr. Csiky Nándor </t>
  </si>
  <si>
    <t xml:space="preserve">Dr. Páy Gábor </t>
  </si>
  <si>
    <t xml:space="preserve">Bujdosó László </t>
  </si>
  <si>
    <t xml:space="preserve">Dr. Gáti Balázs </t>
  </si>
  <si>
    <t xml:space="preserve">Dr. Sikolya László </t>
  </si>
  <si>
    <t>Szak megnevezése: Repülési specialista szakirányú továbbképzési szak</t>
  </si>
  <si>
    <t>Műszaki alapismeretek</t>
  </si>
  <si>
    <t>Theory of Flight I.</t>
  </si>
  <si>
    <t>Aviation Meteorology II.</t>
  </si>
  <si>
    <t>Air Law II.</t>
  </si>
  <si>
    <t>Emberi teljesítőképesség</t>
  </si>
  <si>
    <t>Air Law I.( ATC, OPS, airfield)</t>
  </si>
  <si>
    <t>Aircraft General Knowledge</t>
  </si>
  <si>
    <t>Aviation Meteorology I. </t>
  </si>
  <si>
    <t>Aircraft type rating</t>
  </si>
  <si>
    <t>VFR Communications</t>
  </si>
  <si>
    <t>General Navigation</t>
  </si>
  <si>
    <t>Human Performance</t>
  </si>
  <si>
    <t>Stand-alone project work</t>
  </si>
  <si>
    <t xml:space="preserve">Radio Navigation </t>
  </si>
  <si>
    <t>Performance Analysis</t>
  </si>
  <si>
    <t>Mass &amp; Balance</t>
  </si>
  <si>
    <t>Flight Planning and Mionitoring</t>
  </si>
  <si>
    <t>IFR Communications</t>
  </si>
  <si>
    <t>Airframes and Systems</t>
  </si>
  <si>
    <t>Multi-engine flight</t>
  </si>
  <si>
    <t>Multi-Crew Flight</t>
  </si>
  <si>
    <t>Jet Engine Flight</t>
  </si>
  <si>
    <t xml:space="preserve">Technical basics </t>
  </si>
  <si>
    <t>Flight Performances and Planning</t>
  </si>
  <si>
    <t>Emberi teljesítmények és korlátaik</t>
  </si>
  <si>
    <t>Human Performances and Limitations</t>
  </si>
  <si>
    <t>Electrics and Electronics</t>
  </si>
  <si>
    <t>Félév / Semester</t>
  </si>
  <si>
    <t>Tantárgy kódja / Course code</t>
  </si>
  <si>
    <t>Tantárgy neve / Course name</t>
  </si>
  <si>
    <t>Tantárgy angol neve / Course name in English</t>
  </si>
  <si>
    <t>2021. szeptemberétől / from September 2021</t>
  </si>
  <si>
    <t>Előfeltétel / Prerequisite course</t>
  </si>
  <si>
    <t>Tantárgyfelelős / Course coordinator</t>
  </si>
  <si>
    <t>Tantárgy-felelős intézet kódja / Code of the responsible institute</t>
  </si>
  <si>
    <t>Heti óraszám / Number of lessons per week</t>
  </si>
  <si>
    <t>Elmélet /
Theory</t>
  </si>
  <si>
    <t>Gyakorlat /
Practise</t>
  </si>
  <si>
    <t>Szakmai gyakorlat féléves óraszáma / Number of hours of the professional practise in the semester</t>
  </si>
  <si>
    <t>Kredit / Course Credit number</t>
  </si>
  <si>
    <t>Félévi köv. / Requirement</t>
  </si>
  <si>
    <t xml:space="preserve"> Tantárgy típusa / Course type</t>
  </si>
  <si>
    <t>Ekvivalencia / Equivalency</t>
  </si>
  <si>
    <t>Képzés óraszáma / Number of training hours:</t>
  </si>
  <si>
    <t>Kredit / Credit:</t>
  </si>
  <si>
    <t>Szakmai gyak. órasz. / Number of hours of the professional practise:</t>
  </si>
  <si>
    <t>Name of the programme: Aviation specialist postgraduate course</t>
  </si>
  <si>
    <t>MAI</t>
  </si>
  <si>
    <t>A</t>
  </si>
  <si>
    <t>B</t>
  </si>
  <si>
    <t>C</t>
  </si>
  <si>
    <t>IOVK</t>
  </si>
  <si>
    <t>Szakfelelős: Dr. Gáti Balázs</t>
  </si>
  <si>
    <t>RS1101</t>
  </si>
  <si>
    <t>RS1102</t>
  </si>
  <si>
    <t>RS1103</t>
  </si>
  <si>
    <t>RS1104</t>
  </si>
  <si>
    <t>RS1105</t>
  </si>
  <si>
    <t>RS1106</t>
  </si>
  <si>
    <t>RS1107</t>
  </si>
  <si>
    <t>RS1108</t>
  </si>
  <si>
    <t>RS1109</t>
  </si>
  <si>
    <t>RS1110</t>
  </si>
  <si>
    <t>RS1111</t>
  </si>
  <si>
    <t>RS1112</t>
  </si>
  <si>
    <t>RS1301</t>
  </si>
  <si>
    <t>RS1302</t>
  </si>
  <si>
    <t>RS1303</t>
  </si>
  <si>
    <t>RS1304</t>
  </si>
  <si>
    <t>RS1305</t>
  </si>
  <si>
    <t>RS1306</t>
  </si>
  <si>
    <t>RS1307</t>
  </si>
  <si>
    <t>RS1308</t>
  </si>
  <si>
    <t>RS1401</t>
  </si>
  <si>
    <t>RS1402</t>
  </si>
  <si>
    <t>RS1403</t>
  </si>
  <si>
    <t>RS1404</t>
  </si>
  <si>
    <t>RS1405</t>
  </si>
  <si>
    <t>RS1406</t>
  </si>
  <si>
    <t>RS1407</t>
  </si>
  <si>
    <t>RS1408</t>
  </si>
  <si>
    <t>RS1201</t>
  </si>
  <si>
    <t>RS1202</t>
  </si>
  <si>
    <t>RS1203</t>
  </si>
  <si>
    <t>RS1204</t>
  </si>
  <si>
    <t>RS1205</t>
  </si>
  <si>
    <t>RS1206</t>
  </si>
  <si>
    <t>RS1207</t>
  </si>
  <si>
    <t>RS1208</t>
  </si>
  <si>
    <t>RS1207, RS1206</t>
  </si>
  <si>
    <t>RS1202, RS1205</t>
  </si>
  <si>
    <t>RS1203, RS1206</t>
  </si>
  <si>
    <t>RS1031</t>
  </si>
  <si>
    <t>RS1202, RS1304</t>
  </si>
  <si>
    <t>RS1204, RS1306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</si>
</sst>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/>
    <xf numFmtId="1" fontId="5" fillId="0" borderId="7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left"/>
    </xf>
    <xf numFmtId="1" fontId="4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right"/>
    </xf>
    <xf numFmtId="1" fontId="5" fillId="0" borderId="7" xfId="0" applyNumberFormat="1" applyFont="1" applyFill="1" applyBorder="1" applyAlignment="1">
      <alignment horizontal="center"/>
    </xf>
    <xf numFmtId="1" fontId="3" fillId="7" borderId="12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vertical="center" wrapText="1"/>
    </xf>
    <xf numFmtId="1" fontId="3" fillId="6" borderId="13" xfId="0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1" fontId="3" fillId="8" borderId="12" xfId="0" applyNumberFormat="1" applyFont="1" applyFill="1" applyBorder="1" applyAlignment="1">
      <alignment horizontal="center" vertical="center" wrapText="1"/>
    </xf>
    <xf numFmtId="1" fontId="3" fillId="8" borderId="13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justify" vertical="center" wrapText="1"/>
    </xf>
    <xf numFmtId="0" fontId="3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justify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 vertical="center" wrapText="1"/>
    </xf>
    <xf numFmtId="1" fontId="3" fillId="7" borderId="22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right"/>
    </xf>
    <xf numFmtId="1" fontId="4" fillId="0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7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3" fillId="0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0" borderId="13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2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6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1" fontId="7" fillId="4" borderId="20" xfId="0" applyNumberFormat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79139</xdr:rowOff>
    </xdr:from>
    <xdr:to>
      <xdr:col>2</xdr:col>
      <xdr:colOff>710639</xdr:colOff>
      <xdr:row>6</xdr:row>
      <xdr:rowOff>57150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12E27E7-6702-4D55-950E-1409BC46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39"/>
          <a:ext cx="2244164" cy="892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zoomScaleNormal="100" zoomScaleSheetLayoutView="85" workbookViewId="0">
      <selection activeCell="D48" sqref="D48"/>
    </sheetView>
  </sheetViews>
  <sheetFormatPr defaultColWidth="9.140625" defaultRowHeight="12" x14ac:dyDescent="0.2"/>
  <cols>
    <col min="1" max="1" width="8.5703125" style="95" customWidth="1"/>
    <col min="2" max="2" width="14.42578125" style="95" customWidth="1"/>
    <col min="3" max="3" width="32.85546875" style="96" customWidth="1"/>
    <col min="4" max="4" width="30.42578125" style="96" customWidth="1"/>
    <col min="5" max="5" width="19.7109375" style="121" customWidth="1"/>
    <col min="6" max="6" width="23.7109375" style="96" customWidth="1"/>
    <col min="7" max="7" width="14" style="95" customWidth="1"/>
    <col min="8" max="8" width="10.5703125" style="97" customWidth="1"/>
    <col min="9" max="9" width="9.140625" style="97" customWidth="1"/>
    <col min="10" max="10" width="14.28515625" style="97" customWidth="1"/>
    <col min="11" max="11" width="11.42578125" style="95" customWidth="1"/>
    <col min="12" max="12" width="10.85546875" style="95" customWidth="1"/>
    <col min="13" max="13" width="9.140625" style="95" customWidth="1"/>
    <col min="14" max="14" width="17.28515625" style="95" customWidth="1"/>
    <col min="15" max="16384" width="9.140625" style="58"/>
  </cols>
  <sheetData>
    <row r="1" spans="1:18" x14ac:dyDescent="0.2">
      <c r="A1" s="53"/>
      <c r="B1" s="53"/>
      <c r="C1" s="104"/>
      <c r="D1" s="127" t="s">
        <v>61</v>
      </c>
      <c r="E1" s="128"/>
      <c r="F1" s="128"/>
      <c r="G1" s="128"/>
      <c r="H1" s="103" t="s">
        <v>114</v>
      </c>
      <c r="I1" s="54"/>
      <c r="J1" s="55"/>
      <c r="K1" s="56"/>
      <c r="L1" s="56"/>
      <c r="M1" s="56"/>
      <c r="N1" s="57"/>
    </row>
    <row r="2" spans="1:18" s="65" customFormat="1" x14ac:dyDescent="0.2">
      <c r="A2" s="59"/>
      <c r="B2" s="59"/>
      <c r="C2" s="59"/>
      <c r="D2" s="130" t="s">
        <v>108</v>
      </c>
      <c r="E2" s="130"/>
      <c r="F2" s="130"/>
      <c r="G2" s="131"/>
      <c r="H2" s="60"/>
      <c r="I2" s="52"/>
      <c r="J2" s="52"/>
      <c r="K2" s="61"/>
      <c r="L2" s="62"/>
      <c r="M2" s="63"/>
      <c r="N2" s="64"/>
    </row>
    <row r="3" spans="1:18" s="65" customFormat="1" x14ac:dyDescent="0.2">
      <c r="A3" s="66"/>
      <c r="B3" s="66"/>
      <c r="C3" s="105"/>
      <c r="D3" s="67"/>
      <c r="E3" s="106"/>
      <c r="F3" s="107"/>
      <c r="G3" s="68"/>
      <c r="H3" s="60"/>
      <c r="I3" s="52"/>
      <c r="J3" s="52"/>
      <c r="K3" s="61"/>
      <c r="L3" s="69"/>
      <c r="M3" s="70"/>
      <c r="N3" s="71"/>
    </row>
    <row r="4" spans="1:18" s="65" customFormat="1" x14ac:dyDescent="0.2">
      <c r="A4" s="72"/>
      <c r="B4" s="72"/>
      <c r="C4" s="108"/>
      <c r="D4" s="73"/>
      <c r="E4" s="129"/>
      <c r="F4" s="129"/>
      <c r="G4" s="129"/>
      <c r="H4" s="2" t="s">
        <v>105</v>
      </c>
      <c r="I4" s="52"/>
      <c r="J4" s="52"/>
      <c r="K4" s="61"/>
      <c r="L4" s="2"/>
      <c r="M4" s="2"/>
      <c r="N4" s="3">
        <f>(H23+H33+H43+H53)</f>
        <v>1618</v>
      </c>
    </row>
    <row r="5" spans="1:18" s="65" customFormat="1" x14ac:dyDescent="0.2">
      <c r="A5" s="66"/>
      <c r="B5" s="66"/>
      <c r="C5" s="105"/>
      <c r="D5" s="74"/>
      <c r="E5" s="129"/>
      <c r="F5" s="129"/>
      <c r="G5" s="129"/>
      <c r="H5" s="4" t="s">
        <v>106</v>
      </c>
      <c r="I5" s="52"/>
      <c r="J5" s="52"/>
      <c r="K5" s="61"/>
      <c r="L5" s="4"/>
      <c r="M5" s="5"/>
      <c r="N5" s="3">
        <f>(K22+K32+K42+K52)</f>
        <v>120</v>
      </c>
    </row>
    <row r="6" spans="1:18" s="65" customFormat="1" x14ac:dyDescent="0.2">
      <c r="A6" s="75"/>
      <c r="B6" s="75"/>
      <c r="C6" s="109"/>
      <c r="D6" s="74"/>
      <c r="E6" s="110"/>
      <c r="F6" s="107"/>
      <c r="G6" s="68"/>
      <c r="H6" s="6" t="s">
        <v>107</v>
      </c>
      <c r="I6" s="52"/>
      <c r="J6" s="52"/>
      <c r="K6" s="61"/>
      <c r="L6" s="6"/>
      <c r="M6" s="7"/>
      <c r="N6" s="8">
        <f>(J30+J35+J45)</f>
        <v>400</v>
      </c>
    </row>
    <row r="7" spans="1:18" s="65" customFormat="1" ht="15" customHeight="1" x14ac:dyDescent="0.2">
      <c r="A7" s="76" t="s">
        <v>93</v>
      </c>
      <c r="B7" s="77"/>
      <c r="C7" s="111"/>
      <c r="D7" s="78"/>
      <c r="E7" s="112"/>
      <c r="F7" s="113"/>
      <c r="G7" s="70"/>
      <c r="H7" s="79"/>
      <c r="I7" s="80"/>
      <c r="J7" s="80"/>
      <c r="K7" s="81"/>
      <c r="L7" s="70"/>
      <c r="M7" s="82"/>
      <c r="N7" s="71"/>
      <c r="O7" s="58"/>
      <c r="P7" s="58"/>
      <c r="Q7" s="58"/>
      <c r="R7" s="58"/>
    </row>
    <row r="8" spans="1:18" s="100" customFormat="1" ht="36.75" customHeight="1" x14ac:dyDescent="0.2">
      <c r="A8" s="125" t="s">
        <v>89</v>
      </c>
      <c r="B8" s="124" t="s">
        <v>90</v>
      </c>
      <c r="C8" s="124" t="s">
        <v>91</v>
      </c>
      <c r="D8" s="124" t="s">
        <v>92</v>
      </c>
      <c r="E8" s="124" t="s">
        <v>94</v>
      </c>
      <c r="F8" s="124" t="s">
        <v>95</v>
      </c>
      <c r="G8" s="124" t="s">
        <v>96</v>
      </c>
      <c r="H8" s="124" t="s">
        <v>97</v>
      </c>
      <c r="I8" s="124"/>
      <c r="J8" s="125" t="s">
        <v>100</v>
      </c>
      <c r="K8" s="125" t="s">
        <v>101</v>
      </c>
      <c r="L8" s="124" t="s">
        <v>102</v>
      </c>
      <c r="M8" s="124" t="s">
        <v>103</v>
      </c>
      <c r="N8" s="126" t="s">
        <v>104</v>
      </c>
      <c r="O8" s="99"/>
    </row>
    <row r="9" spans="1:18" s="100" customFormat="1" ht="65.25" customHeight="1" x14ac:dyDescent="0.2">
      <c r="A9" s="125"/>
      <c r="B9" s="124"/>
      <c r="C9" s="124"/>
      <c r="D9" s="124"/>
      <c r="E9" s="124"/>
      <c r="F9" s="124"/>
      <c r="G9" s="124"/>
      <c r="H9" s="101" t="s">
        <v>98</v>
      </c>
      <c r="I9" s="102" t="s">
        <v>99</v>
      </c>
      <c r="J9" s="125"/>
      <c r="K9" s="125"/>
      <c r="L9" s="124"/>
      <c r="M9" s="124"/>
      <c r="N9" s="126"/>
    </row>
    <row r="10" spans="1:18" s="83" customFormat="1" x14ac:dyDescent="0.2">
      <c r="A10" s="47">
        <v>1</v>
      </c>
      <c r="B10" s="48" t="s">
        <v>115</v>
      </c>
      <c r="C10" s="49" t="s">
        <v>62</v>
      </c>
      <c r="D10" s="114" t="s">
        <v>84</v>
      </c>
      <c r="E10" s="115"/>
      <c r="F10" s="114" t="s">
        <v>1</v>
      </c>
      <c r="G10" s="122" t="s">
        <v>109</v>
      </c>
      <c r="H10" s="50">
        <v>14</v>
      </c>
      <c r="I10" s="50">
        <v>14</v>
      </c>
      <c r="J10" s="50">
        <f>(H10+I10)</f>
        <v>28</v>
      </c>
      <c r="K10" s="50">
        <v>2</v>
      </c>
      <c r="L10" s="50" t="s">
        <v>2</v>
      </c>
      <c r="M10" s="50" t="s">
        <v>110</v>
      </c>
      <c r="N10" s="51"/>
    </row>
    <row r="11" spans="1:18" s="83" customFormat="1" x14ac:dyDescent="0.2">
      <c r="A11" s="47">
        <v>1</v>
      </c>
      <c r="B11" s="48" t="s">
        <v>116</v>
      </c>
      <c r="C11" s="49" t="s">
        <v>23</v>
      </c>
      <c r="D11" s="114" t="s">
        <v>67</v>
      </c>
      <c r="E11" s="115"/>
      <c r="F11" s="114" t="s">
        <v>51</v>
      </c>
      <c r="G11" s="122" t="s">
        <v>109</v>
      </c>
      <c r="H11" s="50">
        <v>28</v>
      </c>
      <c r="I11" s="50">
        <v>0</v>
      </c>
      <c r="J11" s="50">
        <f t="shared" ref="J11:J21" si="0">(H11+I11)</f>
        <v>28</v>
      </c>
      <c r="K11" s="50">
        <v>2</v>
      </c>
      <c r="L11" s="50" t="s">
        <v>0</v>
      </c>
      <c r="M11" s="50" t="s">
        <v>110</v>
      </c>
      <c r="N11" s="51"/>
    </row>
    <row r="12" spans="1:18" s="83" customFormat="1" x14ac:dyDescent="0.2">
      <c r="A12" s="47">
        <v>1</v>
      </c>
      <c r="B12" s="48" t="s">
        <v>117</v>
      </c>
      <c r="C12" s="49" t="s">
        <v>24</v>
      </c>
      <c r="D12" s="114" t="s">
        <v>68</v>
      </c>
      <c r="E12" s="115"/>
      <c r="F12" s="114" t="s">
        <v>50</v>
      </c>
      <c r="G12" s="122" t="s">
        <v>109</v>
      </c>
      <c r="H12" s="50">
        <v>28</v>
      </c>
      <c r="I12" s="50">
        <v>14</v>
      </c>
      <c r="J12" s="50">
        <f t="shared" si="0"/>
        <v>42</v>
      </c>
      <c r="K12" s="50">
        <v>4</v>
      </c>
      <c r="L12" s="50" t="s">
        <v>0</v>
      </c>
      <c r="M12" s="50" t="s">
        <v>110</v>
      </c>
      <c r="N12" s="51"/>
    </row>
    <row r="13" spans="1:18" s="83" customFormat="1" x14ac:dyDescent="0.2">
      <c r="A13" s="47">
        <v>1</v>
      </c>
      <c r="B13" s="48" t="s">
        <v>118</v>
      </c>
      <c r="C13" s="49" t="s">
        <v>18</v>
      </c>
      <c r="D13" s="14" t="s">
        <v>63</v>
      </c>
      <c r="E13" s="115"/>
      <c r="F13" s="114" t="s">
        <v>50</v>
      </c>
      <c r="G13" s="122" t="s">
        <v>109</v>
      </c>
      <c r="H13" s="50">
        <v>42</v>
      </c>
      <c r="I13" s="50">
        <v>14</v>
      </c>
      <c r="J13" s="50">
        <f t="shared" si="0"/>
        <v>56</v>
      </c>
      <c r="K13" s="50">
        <v>4</v>
      </c>
      <c r="L13" s="50" t="s">
        <v>0</v>
      </c>
      <c r="M13" s="50" t="s">
        <v>110</v>
      </c>
      <c r="N13" s="51"/>
    </row>
    <row r="14" spans="1:18" s="83" customFormat="1" x14ac:dyDescent="0.2">
      <c r="A14" s="47">
        <v>1</v>
      </c>
      <c r="B14" s="48" t="s">
        <v>119</v>
      </c>
      <c r="C14" s="49" t="s">
        <v>25</v>
      </c>
      <c r="D14" s="114" t="s">
        <v>85</v>
      </c>
      <c r="E14" s="115"/>
      <c r="F14" s="114" t="s">
        <v>52</v>
      </c>
      <c r="G14" s="122" t="s">
        <v>109</v>
      </c>
      <c r="H14" s="50">
        <v>28</v>
      </c>
      <c r="I14" s="50">
        <v>14</v>
      </c>
      <c r="J14" s="50">
        <f t="shared" si="0"/>
        <v>42</v>
      </c>
      <c r="K14" s="50">
        <v>3</v>
      </c>
      <c r="L14" s="50" t="s">
        <v>2</v>
      </c>
      <c r="M14" s="50" t="s">
        <v>110</v>
      </c>
      <c r="N14" s="51"/>
    </row>
    <row r="15" spans="1:18" s="83" customFormat="1" x14ac:dyDescent="0.2">
      <c r="A15" s="47">
        <v>1</v>
      </c>
      <c r="B15" s="48" t="s">
        <v>120</v>
      </c>
      <c r="C15" s="49" t="s">
        <v>26</v>
      </c>
      <c r="D15" s="114" t="s">
        <v>69</v>
      </c>
      <c r="E15" s="115"/>
      <c r="F15" s="114" t="s">
        <v>53</v>
      </c>
      <c r="G15" s="122" t="s">
        <v>109</v>
      </c>
      <c r="H15" s="50">
        <v>42</v>
      </c>
      <c r="I15" s="50">
        <v>0</v>
      </c>
      <c r="J15" s="50">
        <f t="shared" si="0"/>
        <v>42</v>
      </c>
      <c r="K15" s="50">
        <v>3</v>
      </c>
      <c r="L15" s="50" t="s">
        <v>0</v>
      </c>
      <c r="M15" s="50" t="s">
        <v>110</v>
      </c>
      <c r="N15" s="51"/>
    </row>
    <row r="16" spans="1:18" s="83" customFormat="1" x14ac:dyDescent="0.2">
      <c r="A16" s="47">
        <v>1</v>
      </c>
      <c r="B16" s="48" t="s">
        <v>121</v>
      </c>
      <c r="C16" s="49" t="s">
        <v>27</v>
      </c>
      <c r="D16" s="114" t="s">
        <v>70</v>
      </c>
      <c r="E16" s="115"/>
      <c r="F16" s="114" t="s">
        <v>54</v>
      </c>
      <c r="G16" s="122" t="s">
        <v>109</v>
      </c>
      <c r="H16" s="50">
        <v>14</v>
      </c>
      <c r="I16" s="50">
        <v>14</v>
      </c>
      <c r="J16" s="50">
        <f t="shared" si="0"/>
        <v>28</v>
      </c>
      <c r="K16" s="50">
        <v>2</v>
      </c>
      <c r="L16" s="50" t="s">
        <v>2</v>
      </c>
      <c r="M16" s="50" t="s">
        <v>110</v>
      </c>
      <c r="N16" s="51"/>
    </row>
    <row r="17" spans="1:16" s="83" customFormat="1" x14ac:dyDescent="0.2">
      <c r="A17" s="47">
        <v>1</v>
      </c>
      <c r="B17" s="48" t="s">
        <v>122</v>
      </c>
      <c r="C17" s="49" t="s">
        <v>28</v>
      </c>
      <c r="D17" s="114" t="s">
        <v>71</v>
      </c>
      <c r="E17" s="115"/>
      <c r="F17" s="114" t="s">
        <v>54</v>
      </c>
      <c r="G17" s="122" t="s">
        <v>109</v>
      </c>
      <c r="H17" s="50">
        <v>0</v>
      </c>
      <c r="I17" s="50">
        <v>28</v>
      </c>
      <c r="J17" s="50">
        <f t="shared" si="0"/>
        <v>28</v>
      </c>
      <c r="K17" s="50">
        <v>2</v>
      </c>
      <c r="L17" s="50" t="s">
        <v>2</v>
      </c>
      <c r="M17" s="50" t="s">
        <v>110</v>
      </c>
      <c r="N17" s="51"/>
    </row>
    <row r="18" spans="1:16" s="83" customFormat="1" x14ac:dyDescent="0.2">
      <c r="A18" s="47">
        <v>1</v>
      </c>
      <c r="B18" s="48" t="s">
        <v>123</v>
      </c>
      <c r="C18" s="49" t="s">
        <v>29</v>
      </c>
      <c r="D18" s="114" t="s">
        <v>72</v>
      </c>
      <c r="E18" s="115"/>
      <c r="F18" s="114" t="s">
        <v>17</v>
      </c>
      <c r="G18" s="122" t="s">
        <v>109</v>
      </c>
      <c r="H18" s="50">
        <v>42</v>
      </c>
      <c r="I18" s="50">
        <v>42</v>
      </c>
      <c r="J18" s="50">
        <f t="shared" si="0"/>
        <v>84</v>
      </c>
      <c r="K18" s="50">
        <v>5</v>
      </c>
      <c r="L18" s="50" t="s">
        <v>0</v>
      </c>
      <c r="M18" s="50" t="s">
        <v>110</v>
      </c>
      <c r="N18" s="51"/>
    </row>
    <row r="19" spans="1:16" s="83" customFormat="1" x14ac:dyDescent="0.2">
      <c r="A19" s="47">
        <v>1</v>
      </c>
      <c r="B19" s="48" t="s">
        <v>124</v>
      </c>
      <c r="C19" s="49" t="s">
        <v>66</v>
      </c>
      <c r="D19" s="14" t="s">
        <v>73</v>
      </c>
      <c r="E19" s="115"/>
      <c r="F19" s="114" t="s">
        <v>55</v>
      </c>
      <c r="G19" s="122" t="s">
        <v>109</v>
      </c>
      <c r="H19" s="50">
        <v>14</v>
      </c>
      <c r="I19" s="50">
        <v>0</v>
      </c>
      <c r="J19" s="50">
        <f t="shared" si="0"/>
        <v>14</v>
      </c>
      <c r="K19" s="50">
        <v>1</v>
      </c>
      <c r="L19" s="50" t="s">
        <v>2</v>
      </c>
      <c r="M19" s="50" t="s">
        <v>110</v>
      </c>
      <c r="N19" s="51"/>
    </row>
    <row r="20" spans="1:16" s="83" customFormat="1" x14ac:dyDescent="0.2">
      <c r="A20" s="47">
        <v>1</v>
      </c>
      <c r="B20" s="48" t="s">
        <v>125</v>
      </c>
      <c r="C20" s="49" t="s">
        <v>30</v>
      </c>
      <c r="D20" s="114" t="s">
        <v>74</v>
      </c>
      <c r="E20" s="115"/>
      <c r="F20" s="114" t="s">
        <v>50</v>
      </c>
      <c r="G20" s="122" t="s">
        <v>109</v>
      </c>
      <c r="H20" s="50">
        <v>0</v>
      </c>
      <c r="I20" s="50">
        <v>0</v>
      </c>
      <c r="J20" s="50">
        <f t="shared" si="0"/>
        <v>0</v>
      </c>
      <c r="K20" s="50">
        <v>2</v>
      </c>
      <c r="L20" s="50" t="s">
        <v>2</v>
      </c>
      <c r="M20" s="50" t="s">
        <v>110</v>
      </c>
      <c r="N20" s="51"/>
    </row>
    <row r="21" spans="1:16" s="83" customFormat="1" x14ac:dyDescent="0.2">
      <c r="A21" s="9">
        <v>1</v>
      </c>
      <c r="B21" s="48" t="s">
        <v>126</v>
      </c>
      <c r="C21" s="14" t="s">
        <v>4</v>
      </c>
      <c r="D21" s="10" t="s">
        <v>8</v>
      </c>
      <c r="E21" s="116"/>
      <c r="F21" s="117" t="s">
        <v>56</v>
      </c>
      <c r="G21" s="17" t="s">
        <v>113</v>
      </c>
      <c r="H21" s="15">
        <v>0</v>
      </c>
      <c r="I21" s="15">
        <v>28</v>
      </c>
      <c r="J21" s="50">
        <f t="shared" si="0"/>
        <v>28</v>
      </c>
      <c r="K21" s="12">
        <v>2</v>
      </c>
      <c r="L21" s="50" t="s">
        <v>2</v>
      </c>
      <c r="M21" s="12" t="s">
        <v>111</v>
      </c>
      <c r="N21" s="16"/>
    </row>
    <row r="22" spans="1:16" s="83" customFormat="1" x14ac:dyDescent="0.2">
      <c r="A22" s="18"/>
      <c r="B22" s="19"/>
      <c r="C22" s="20"/>
      <c r="D22" s="21"/>
      <c r="E22" s="21"/>
      <c r="F22" s="20"/>
      <c r="G22" s="22"/>
      <c r="H22" s="23">
        <f>SUM(H10:H21)</f>
        <v>252</v>
      </c>
      <c r="I22" s="24">
        <f>SUM(I10:I21)</f>
        <v>168</v>
      </c>
      <c r="J22" s="24">
        <f>SUM(J10:J21)</f>
        <v>420</v>
      </c>
      <c r="K22" s="24">
        <f>SUM(K10:K21)</f>
        <v>32</v>
      </c>
      <c r="L22" s="22"/>
      <c r="M22" s="22"/>
      <c r="N22" s="25"/>
    </row>
    <row r="23" spans="1:16" s="83" customFormat="1" ht="24" x14ac:dyDescent="0.2">
      <c r="A23" s="26"/>
      <c r="B23" s="27"/>
      <c r="C23" s="20"/>
      <c r="D23" s="22"/>
      <c r="E23" s="21"/>
      <c r="F23" s="22"/>
      <c r="G23" s="28" t="s">
        <v>3</v>
      </c>
      <c r="H23" s="123">
        <f>(H22+I22)</f>
        <v>420</v>
      </c>
      <c r="I23" s="123"/>
      <c r="J23" s="46">
        <f>SUM(J22)</f>
        <v>420</v>
      </c>
      <c r="K23" s="23"/>
      <c r="L23" s="22"/>
      <c r="M23" s="22"/>
      <c r="N23" s="25"/>
    </row>
    <row r="24" spans="1:16" s="83" customFormat="1" x14ac:dyDescent="0.2">
      <c r="A24" s="29">
        <v>2</v>
      </c>
      <c r="B24" s="34" t="s">
        <v>143</v>
      </c>
      <c r="C24" s="33" t="s">
        <v>5</v>
      </c>
      <c r="D24" s="32" t="s">
        <v>9</v>
      </c>
      <c r="E24" s="30" t="s">
        <v>126</v>
      </c>
      <c r="F24" s="33" t="s">
        <v>56</v>
      </c>
      <c r="G24" s="34" t="s">
        <v>113</v>
      </c>
      <c r="H24" s="35">
        <v>0</v>
      </c>
      <c r="I24" s="35">
        <v>28</v>
      </c>
      <c r="J24" s="35">
        <f>(H24+I24)</f>
        <v>28</v>
      </c>
      <c r="K24" s="34">
        <v>2</v>
      </c>
      <c r="L24" s="34" t="s">
        <v>2</v>
      </c>
      <c r="M24" s="35" t="s">
        <v>111</v>
      </c>
      <c r="N24" s="37"/>
      <c r="O24" s="84"/>
      <c r="P24" s="84"/>
    </row>
    <row r="25" spans="1:16" s="83" customFormat="1" x14ac:dyDescent="0.2">
      <c r="A25" s="29">
        <v>2</v>
      </c>
      <c r="B25" s="34" t="s">
        <v>144</v>
      </c>
      <c r="C25" s="33" t="s">
        <v>19</v>
      </c>
      <c r="D25" s="32" t="s">
        <v>20</v>
      </c>
      <c r="E25" s="30" t="s">
        <v>118</v>
      </c>
      <c r="F25" s="33" t="s">
        <v>50</v>
      </c>
      <c r="G25" s="34" t="s">
        <v>109</v>
      </c>
      <c r="H25" s="34">
        <v>28</v>
      </c>
      <c r="I25" s="34">
        <v>0</v>
      </c>
      <c r="J25" s="35">
        <f t="shared" ref="J25:J31" si="1">(H25+I25)</f>
        <v>28</v>
      </c>
      <c r="K25" s="34">
        <v>3</v>
      </c>
      <c r="L25" s="34" t="s">
        <v>0</v>
      </c>
      <c r="M25" s="35" t="s">
        <v>111</v>
      </c>
      <c r="N25" s="37"/>
      <c r="O25" s="84"/>
      <c r="P25" s="84"/>
    </row>
    <row r="26" spans="1:16" s="83" customFormat="1" x14ac:dyDescent="0.2">
      <c r="A26" s="29">
        <v>2</v>
      </c>
      <c r="B26" s="34" t="s">
        <v>145</v>
      </c>
      <c r="C26" s="31" t="s">
        <v>31</v>
      </c>
      <c r="D26" s="32" t="s">
        <v>64</v>
      </c>
      <c r="E26" s="30" t="s">
        <v>120</v>
      </c>
      <c r="F26" s="33" t="s">
        <v>53</v>
      </c>
      <c r="G26" s="34" t="s">
        <v>109</v>
      </c>
      <c r="H26" s="34">
        <v>28</v>
      </c>
      <c r="I26" s="34">
        <v>0</v>
      </c>
      <c r="J26" s="35">
        <f t="shared" si="1"/>
        <v>28</v>
      </c>
      <c r="K26" s="34">
        <v>3</v>
      </c>
      <c r="L26" s="34" t="s">
        <v>0</v>
      </c>
      <c r="M26" s="35" t="s">
        <v>111</v>
      </c>
      <c r="N26" s="36"/>
    </row>
    <row r="27" spans="1:16" s="83" customFormat="1" x14ac:dyDescent="0.2">
      <c r="A27" s="29">
        <v>2</v>
      </c>
      <c r="B27" s="34" t="s">
        <v>146</v>
      </c>
      <c r="C27" s="31" t="s">
        <v>32</v>
      </c>
      <c r="D27" s="32" t="s">
        <v>65</v>
      </c>
      <c r="E27" s="30" t="s">
        <v>116</v>
      </c>
      <c r="F27" s="33" t="s">
        <v>51</v>
      </c>
      <c r="G27" s="34" t="s">
        <v>109</v>
      </c>
      <c r="H27" s="34">
        <v>28</v>
      </c>
      <c r="I27" s="34">
        <v>0</v>
      </c>
      <c r="J27" s="35">
        <f t="shared" si="1"/>
        <v>28</v>
      </c>
      <c r="K27" s="34">
        <v>3</v>
      </c>
      <c r="L27" s="34" t="s">
        <v>0</v>
      </c>
      <c r="M27" s="35" t="s">
        <v>111</v>
      </c>
      <c r="N27" s="36"/>
    </row>
    <row r="28" spans="1:16" s="83" customFormat="1" x14ac:dyDescent="0.2">
      <c r="A28" s="29">
        <v>2</v>
      </c>
      <c r="B28" s="34" t="s">
        <v>147</v>
      </c>
      <c r="C28" s="31" t="s">
        <v>33</v>
      </c>
      <c r="D28" s="32" t="s">
        <v>49</v>
      </c>
      <c r="E28" s="30" t="s">
        <v>117</v>
      </c>
      <c r="F28" s="33" t="s">
        <v>57</v>
      </c>
      <c r="G28" s="34" t="s">
        <v>109</v>
      </c>
      <c r="H28" s="34">
        <v>42</v>
      </c>
      <c r="I28" s="34">
        <v>14</v>
      </c>
      <c r="J28" s="35">
        <f t="shared" si="1"/>
        <v>56</v>
      </c>
      <c r="K28" s="34">
        <v>5</v>
      </c>
      <c r="L28" s="34" t="s">
        <v>0</v>
      </c>
      <c r="M28" s="35" t="s">
        <v>111</v>
      </c>
      <c r="N28" s="36"/>
    </row>
    <row r="29" spans="1:16" s="83" customFormat="1" x14ac:dyDescent="0.2">
      <c r="A29" s="29">
        <v>2</v>
      </c>
      <c r="B29" s="34" t="s">
        <v>148</v>
      </c>
      <c r="C29" s="31" t="s">
        <v>34</v>
      </c>
      <c r="D29" s="32" t="s">
        <v>75</v>
      </c>
      <c r="E29" s="30" t="s">
        <v>123</v>
      </c>
      <c r="F29" s="33" t="s">
        <v>17</v>
      </c>
      <c r="G29" s="34" t="s">
        <v>109</v>
      </c>
      <c r="H29" s="34">
        <v>42</v>
      </c>
      <c r="I29" s="34">
        <v>42</v>
      </c>
      <c r="J29" s="35">
        <f t="shared" si="1"/>
        <v>84</v>
      </c>
      <c r="K29" s="34">
        <v>6</v>
      </c>
      <c r="L29" s="34" t="s">
        <v>0</v>
      </c>
      <c r="M29" s="35" t="s">
        <v>111</v>
      </c>
      <c r="N29" s="36"/>
    </row>
    <row r="30" spans="1:16" s="83" customFormat="1" ht="12.75" customHeight="1" x14ac:dyDescent="0.2">
      <c r="A30" s="29">
        <v>2</v>
      </c>
      <c r="B30" s="34" t="s">
        <v>149</v>
      </c>
      <c r="C30" s="31" t="s">
        <v>12</v>
      </c>
      <c r="D30" s="32" t="s">
        <v>13</v>
      </c>
      <c r="E30" s="30" t="s">
        <v>118</v>
      </c>
      <c r="F30" s="33" t="s">
        <v>52</v>
      </c>
      <c r="G30" s="34" t="s">
        <v>109</v>
      </c>
      <c r="H30" s="34">
        <v>0</v>
      </c>
      <c r="I30" s="34">
        <v>110</v>
      </c>
      <c r="J30" s="35">
        <f t="shared" si="1"/>
        <v>110</v>
      </c>
      <c r="K30" s="34">
        <v>3</v>
      </c>
      <c r="L30" s="34" t="s">
        <v>2</v>
      </c>
      <c r="M30" s="35" t="s">
        <v>111</v>
      </c>
      <c r="N30" s="36"/>
    </row>
    <row r="31" spans="1:16" s="83" customFormat="1" ht="16.5" customHeight="1" x14ac:dyDescent="0.2">
      <c r="A31" s="29">
        <v>2</v>
      </c>
      <c r="B31" s="34" t="s">
        <v>150</v>
      </c>
      <c r="C31" s="31" t="s">
        <v>35</v>
      </c>
      <c r="D31" s="32" t="s">
        <v>88</v>
      </c>
      <c r="E31" s="30"/>
      <c r="F31" s="33" t="s">
        <v>58</v>
      </c>
      <c r="G31" s="34" t="s">
        <v>109</v>
      </c>
      <c r="H31" s="34">
        <v>14</v>
      </c>
      <c r="I31" s="34">
        <v>14</v>
      </c>
      <c r="J31" s="35">
        <f t="shared" si="1"/>
        <v>28</v>
      </c>
      <c r="K31" s="34">
        <v>2</v>
      </c>
      <c r="L31" s="34" t="s">
        <v>2</v>
      </c>
      <c r="M31" s="35" t="s">
        <v>111</v>
      </c>
      <c r="N31" s="36"/>
    </row>
    <row r="32" spans="1:16" s="83" customFormat="1" x14ac:dyDescent="0.2">
      <c r="A32" s="18"/>
      <c r="B32" s="19"/>
      <c r="C32" s="38"/>
      <c r="D32" s="20"/>
      <c r="E32" s="21"/>
      <c r="F32" s="20"/>
      <c r="G32" s="22"/>
      <c r="H32" s="23">
        <f>SUM(H24:H31)</f>
        <v>182</v>
      </c>
      <c r="I32" s="24">
        <f>SUM(I24:I31)</f>
        <v>208</v>
      </c>
      <c r="J32" s="24">
        <f>SUM(J24:J31)</f>
        <v>390</v>
      </c>
      <c r="K32" s="24">
        <f>SUM(K24:K31)</f>
        <v>27</v>
      </c>
      <c r="L32" s="22"/>
      <c r="M32" s="22"/>
      <c r="N32" s="25"/>
    </row>
    <row r="33" spans="1:14" s="83" customFormat="1" ht="24" x14ac:dyDescent="0.2">
      <c r="A33" s="26"/>
      <c r="B33" s="27"/>
      <c r="C33" s="20"/>
      <c r="D33" s="22"/>
      <c r="E33" s="21"/>
      <c r="F33" s="22"/>
      <c r="G33" s="28" t="s">
        <v>3</v>
      </c>
      <c r="H33" s="123">
        <f>(H32+I32)</f>
        <v>390</v>
      </c>
      <c r="I33" s="123"/>
      <c r="J33" s="46">
        <f>SUM(J32)</f>
        <v>390</v>
      </c>
      <c r="K33" s="23"/>
      <c r="L33" s="22"/>
      <c r="M33" s="22"/>
      <c r="N33" s="25"/>
    </row>
    <row r="34" spans="1:14" s="83" customFormat="1" ht="13.5" customHeight="1" x14ac:dyDescent="0.2">
      <c r="A34" s="39">
        <v>3</v>
      </c>
      <c r="B34" s="15" t="s">
        <v>127</v>
      </c>
      <c r="C34" s="14" t="s">
        <v>6</v>
      </c>
      <c r="D34" s="11" t="s">
        <v>10</v>
      </c>
      <c r="E34" s="12" t="s">
        <v>143</v>
      </c>
      <c r="F34" s="10" t="s">
        <v>56</v>
      </c>
      <c r="G34" s="17" t="s">
        <v>113</v>
      </c>
      <c r="H34" s="15">
        <v>0</v>
      </c>
      <c r="I34" s="15">
        <v>28</v>
      </c>
      <c r="J34" s="15">
        <f>(H34+I34)</f>
        <v>28</v>
      </c>
      <c r="K34" s="12">
        <v>2</v>
      </c>
      <c r="L34" s="12" t="s">
        <v>2</v>
      </c>
      <c r="M34" s="15" t="s">
        <v>111</v>
      </c>
      <c r="N34" s="13"/>
    </row>
    <row r="35" spans="1:14" s="83" customFormat="1" x14ac:dyDescent="0.2">
      <c r="A35" s="41">
        <v>3</v>
      </c>
      <c r="B35" s="15" t="s">
        <v>128</v>
      </c>
      <c r="C35" s="98" t="s">
        <v>14</v>
      </c>
      <c r="D35" s="45" t="s">
        <v>21</v>
      </c>
      <c r="E35" s="132" t="s">
        <v>151</v>
      </c>
      <c r="F35" s="14" t="s">
        <v>52</v>
      </c>
      <c r="G35" s="17" t="s">
        <v>109</v>
      </c>
      <c r="H35" s="17">
        <v>0</v>
      </c>
      <c r="I35" s="17">
        <v>160</v>
      </c>
      <c r="J35" s="40">
        <f t="shared" ref="J35:J41" si="2">(H35+I35)</f>
        <v>160</v>
      </c>
      <c r="K35" s="17">
        <v>4</v>
      </c>
      <c r="L35" s="17" t="s">
        <v>2</v>
      </c>
      <c r="M35" s="15" t="s">
        <v>111</v>
      </c>
      <c r="N35" s="42"/>
    </row>
    <row r="36" spans="1:14" s="83" customFormat="1" x14ac:dyDescent="0.2">
      <c r="A36" s="39">
        <v>3</v>
      </c>
      <c r="B36" s="15" t="s">
        <v>129</v>
      </c>
      <c r="C36" s="10" t="s">
        <v>36</v>
      </c>
      <c r="D36" s="10" t="s">
        <v>48</v>
      </c>
      <c r="E36" s="133" t="s">
        <v>150</v>
      </c>
      <c r="F36" s="10" t="s">
        <v>58</v>
      </c>
      <c r="G36" s="17" t="s">
        <v>109</v>
      </c>
      <c r="H36" s="12">
        <v>42</v>
      </c>
      <c r="I36" s="12">
        <v>28</v>
      </c>
      <c r="J36" s="15">
        <f t="shared" si="2"/>
        <v>70</v>
      </c>
      <c r="K36" s="12">
        <v>6</v>
      </c>
      <c r="L36" s="15" t="s">
        <v>0</v>
      </c>
      <c r="M36" s="15" t="s">
        <v>111</v>
      </c>
      <c r="N36" s="16"/>
    </row>
    <row r="37" spans="1:14" s="83" customFormat="1" x14ac:dyDescent="0.2">
      <c r="A37" s="39">
        <v>3</v>
      </c>
      <c r="B37" s="15" t="s">
        <v>130</v>
      </c>
      <c r="C37" s="14" t="s">
        <v>37</v>
      </c>
      <c r="D37" s="10" t="s">
        <v>76</v>
      </c>
      <c r="E37" s="12" t="s">
        <v>152</v>
      </c>
      <c r="F37" s="10" t="s">
        <v>52</v>
      </c>
      <c r="G37" s="17" t="s">
        <v>109</v>
      </c>
      <c r="H37" s="12">
        <v>14</v>
      </c>
      <c r="I37" s="12">
        <v>14</v>
      </c>
      <c r="J37" s="15">
        <f t="shared" si="2"/>
        <v>28</v>
      </c>
      <c r="K37" s="12">
        <v>3</v>
      </c>
      <c r="L37" s="15" t="s">
        <v>2</v>
      </c>
      <c r="M37" s="15" t="s">
        <v>111</v>
      </c>
      <c r="N37" s="16"/>
    </row>
    <row r="38" spans="1:14" s="83" customFormat="1" x14ac:dyDescent="0.2">
      <c r="A38" s="39">
        <v>3</v>
      </c>
      <c r="B38" s="15" t="s">
        <v>131</v>
      </c>
      <c r="C38" s="14" t="s">
        <v>38</v>
      </c>
      <c r="D38" s="10" t="s">
        <v>77</v>
      </c>
      <c r="E38" s="12" t="s">
        <v>118</v>
      </c>
      <c r="F38" s="10" t="s">
        <v>52</v>
      </c>
      <c r="G38" s="17" t="s">
        <v>109</v>
      </c>
      <c r="H38" s="12">
        <v>14</v>
      </c>
      <c r="I38" s="12">
        <v>14</v>
      </c>
      <c r="J38" s="15">
        <f t="shared" si="2"/>
        <v>28</v>
      </c>
      <c r="K38" s="12">
        <v>3</v>
      </c>
      <c r="L38" s="15" t="s">
        <v>2</v>
      </c>
      <c r="M38" s="15" t="s">
        <v>111</v>
      </c>
      <c r="N38" s="13"/>
    </row>
    <row r="39" spans="1:14" s="83" customFormat="1" x14ac:dyDescent="0.2">
      <c r="A39" s="39">
        <v>3</v>
      </c>
      <c r="B39" s="15" t="s">
        <v>132</v>
      </c>
      <c r="C39" s="14" t="s">
        <v>39</v>
      </c>
      <c r="D39" s="10" t="s">
        <v>78</v>
      </c>
      <c r="E39" s="133" t="s">
        <v>153</v>
      </c>
      <c r="F39" s="10" t="s">
        <v>52</v>
      </c>
      <c r="G39" s="17" t="s">
        <v>109</v>
      </c>
      <c r="H39" s="12">
        <v>42</v>
      </c>
      <c r="I39" s="12">
        <v>14</v>
      </c>
      <c r="J39" s="15">
        <f t="shared" si="2"/>
        <v>56</v>
      </c>
      <c r="K39" s="12">
        <v>5</v>
      </c>
      <c r="L39" s="15" t="s">
        <v>2</v>
      </c>
      <c r="M39" s="15" t="s">
        <v>111</v>
      </c>
      <c r="N39" s="13"/>
    </row>
    <row r="40" spans="1:14" s="85" customFormat="1" x14ac:dyDescent="0.2">
      <c r="A40" s="39">
        <v>3</v>
      </c>
      <c r="B40" s="15" t="s">
        <v>133</v>
      </c>
      <c r="C40" s="14" t="s">
        <v>40</v>
      </c>
      <c r="D40" s="14" t="s">
        <v>79</v>
      </c>
      <c r="E40" s="132" t="s">
        <v>122</v>
      </c>
      <c r="F40" s="14" t="s">
        <v>54</v>
      </c>
      <c r="G40" s="17" t="s">
        <v>109</v>
      </c>
      <c r="H40" s="17">
        <v>0</v>
      </c>
      <c r="I40" s="17">
        <v>28</v>
      </c>
      <c r="J40" s="15">
        <f t="shared" si="2"/>
        <v>28</v>
      </c>
      <c r="K40" s="17">
        <v>3</v>
      </c>
      <c r="L40" s="40" t="s">
        <v>2</v>
      </c>
      <c r="M40" s="15" t="s">
        <v>111</v>
      </c>
      <c r="N40" s="13"/>
    </row>
    <row r="41" spans="1:14" s="83" customFormat="1" ht="24" x14ac:dyDescent="0.2">
      <c r="A41" s="39">
        <v>3</v>
      </c>
      <c r="B41" s="15" t="s">
        <v>134</v>
      </c>
      <c r="C41" s="14" t="s">
        <v>41</v>
      </c>
      <c r="D41" s="10" t="s">
        <v>80</v>
      </c>
      <c r="E41" s="12" t="s">
        <v>117</v>
      </c>
      <c r="F41" s="10" t="s">
        <v>59</v>
      </c>
      <c r="G41" s="17" t="s">
        <v>109</v>
      </c>
      <c r="H41" s="12">
        <v>42</v>
      </c>
      <c r="I41" s="12">
        <v>14</v>
      </c>
      <c r="J41" s="15">
        <f t="shared" si="2"/>
        <v>56</v>
      </c>
      <c r="K41" s="12">
        <v>5</v>
      </c>
      <c r="L41" s="15" t="s">
        <v>0</v>
      </c>
      <c r="M41" s="15" t="s">
        <v>111</v>
      </c>
      <c r="N41" s="16"/>
    </row>
    <row r="42" spans="1:14" s="83" customFormat="1" x14ac:dyDescent="0.2">
      <c r="A42" s="18"/>
      <c r="B42" s="19"/>
      <c r="C42" s="38"/>
      <c r="D42" s="20"/>
      <c r="E42" s="21"/>
      <c r="F42" s="20"/>
      <c r="G42" s="22"/>
      <c r="H42" s="23">
        <f>SUM(H34:H41)</f>
        <v>154</v>
      </c>
      <c r="I42" s="24">
        <f>SUM(I34:I41)</f>
        <v>300</v>
      </c>
      <c r="J42" s="24">
        <f>SUM(J34:J41)</f>
        <v>454</v>
      </c>
      <c r="K42" s="24">
        <f>SUM(K34:K41)</f>
        <v>31</v>
      </c>
      <c r="L42" s="22"/>
      <c r="M42" s="22"/>
      <c r="N42" s="25"/>
    </row>
    <row r="43" spans="1:14" s="83" customFormat="1" ht="24" x14ac:dyDescent="0.2">
      <c r="A43" s="26"/>
      <c r="B43" s="27"/>
      <c r="C43" s="20"/>
      <c r="D43" s="22"/>
      <c r="E43" s="21"/>
      <c r="F43" s="22"/>
      <c r="G43" s="28" t="s">
        <v>3</v>
      </c>
      <c r="H43" s="123">
        <f>(H42+I42)</f>
        <v>454</v>
      </c>
      <c r="I43" s="123"/>
      <c r="J43" s="46">
        <f>SUM(J42)</f>
        <v>454</v>
      </c>
      <c r="K43" s="23"/>
      <c r="L43" s="22"/>
      <c r="M43" s="22"/>
      <c r="N43" s="25"/>
    </row>
    <row r="44" spans="1:14" s="83" customFormat="1" ht="14.25" customHeight="1" x14ac:dyDescent="0.2">
      <c r="A44" s="43">
        <v>4</v>
      </c>
      <c r="B44" s="35" t="s">
        <v>135</v>
      </c>
      <c r="C44" s="33" t="s">
        <v>7</v>
      </c>
      <c r="D44" s="33" t="s">
        <v>11</v>
      </c>
      <c r="E44" s="34" t="s">
        <v>154</v>
      </c>
      <c r="F44" s="33" t="s">
        <v>56</v>
      </c>
      <c r="G44" s="34" t="s">
        <v>113</v>
      </c>
      <c r="H44" s="34">
        <v>0</v>
      </c>
      <c r="I44" s="34">
        <v>28</v>
      </c>
      <c r="J44" s="35">
        <f>(H44+I44)</f>
        <v>28</v>
      </c>
      <c r="K44" s="34">
        <v>2</v>
      </c>
      <c r="L44" s="34" t="s">
        <v>2</v>
      </c>
      <c r="M44" s="35" t="s">
        <v>111</v>
      </c>
      <c r="N44" s="44"/>
    </row>
    <row r="45" spans="1:14" s="83" customFormat="1" x14ac:dyDescent="0.2">
      <c r="A45" s="43">
        <v>4</v>
      </c>
      <c r="B45" s="35" t="s">
        <v>136</v>
      </c>
      <c r="C45" s="33" t="s">
        <v>15</v>
      </c>
      <c r="D45" s="33" t="s">
        <v>22</v>
      </c>
      <c r="E45" s="34" t="s">
        <v>128</v>
      </c>
      <c r="F45" s="33" t="s">
        <v>52</v>
      </c>
      <c r="G45" s="34" t="s">
        <v>109</v>
      </c>
      <c r="H45" s="34">
        <v>0</v>
      </c>
      <c r="I45" s="34">
        <v>130</v>
      </c>
      <c r="J45" s="35">
        <f>(H45+I45)</f>
        <v>130</v>
      </c>
      <c r="K45" s="34">
        <v>3</v>
      </c>
      <c r="L45" s="34" t="s">
        <v>2</v>
      </c>
      <c r="M45" s="35" t="s">
        <v>111</v>
      </c>
      <c r="N45" s="44"/>
    </row>
    <row r="46" spans="1:14" s="83" customFormat="1" ht="24" x14ac:dyDescent="0.2">
      <c r="A46" s="43">
        <v>4</v>
      </c>
      <c r="B46" s="35" t="s">
        <v>137</v>
      </c>
      <c r="C46" s="33" t="s">
        <v>42</v>
      </c>
      <c r="D46" s="33" t="s">
        <v>16</v>
      </c>
      <c r="E46" s="34" t="s">
        <v>156</v>
      </c>
      <c r="F46" s="33" t="s">
        <v>52</v>
      </c>
      <c r="G46" s="34" t="s">
        <v>109</v>
      </c>
      <c r="H46" s="34">
        <v>42</v>
      </c>
      <c r="I46" s="34">
        <v>14</v>
      </c>
      <c r="J46" s="35">
        <f>(H46+I46)</f>
        <v>56</v>
      </c>
      <c r="K46" s="34">
        <v>4</v>
      </c>
      <c r="L46" s="34" t="s">
        <v>0</v>
      </c>
      <c r="M46" s="35" t="s">
        <v>111</v>
      </c>
      <c r="N46" s="44"/>
    </row>
    <row r="47" spans="1:14" s="83" customFormat="1" ht="24" x14ac:dyDescent="0.2">
      <c r="A47" s="43">
        <v>4</v>
      </c>
      <c r="B47" s="35" t="s">
        <v>138</v>
      </c>
      <c r="C47" s="33" t="s">
        <v>86</v>
      </c>
      <c r="D47" s="33" t="s">
        <v>87</v>
      </c>
      <c r="E47" s="34" t="s">
        <v>124</v>
      </c>
      <c r="F47" s="33" t="s">
        <v>55</v>
      </c>
      <c r="G47" s="34" t="s">
        <v>109</v>
      </c>
      <c r="H47" s="34">
        <v>42</v>
      </c>
      <c r="I47" s="34">
        <v>14</v>
      </c>
      <c r="J47" s="35">
        <f t="shared" ref="J47:J48" si="3">(H47+I47)</f>
        <v>56</v>
      </c>
      <c r="K47" s="34">
        <v>4</v>
      </c>
      <c r="L47" s="34" t="s">
        <v>0</v>
      </c>
      <c r="M47" s="35" t="s">
        <v>111</v>
      </c>
      <c r="N47" s="44"/>
    </row>
    <row r="48" spans="1:14" s="83" customFormat="1" x14ac:dyDescent="0.2">
      <c r="A48" s="43">
        <v>4</v>
      </c>
      <c r="B48" s="35" t="s">
        <v>139</v>
      </c>
      <c r="C48" s="33" t="s">
        <v>43</v>
      </c>
      <c r="D48" s="33" t="s">
        <v>47</v>
      </c>
      <c r="E48" s="34"/>
      <c r="F48" s="33" t="s">
        <v>60</v>
      </c>
      <c r="G48" s="34" t="s">
        <v>109</v>
      </c>
      <c r="H48" s="34">
        <v>0</v>
      </c>
      <c r="I48" s="34">
        <v>0</v>
      </c>
      <c r="J48" s="35">
        <f t="shared" si="3"/>
        <v>0</v>
      </c>
      <c r="K48" s="34">
        <v>10</v>
      </c>
      <c r="L48" s="34" t="s">
        <v>2</v>
      </c>
      <c r="M48" s="35" t="s">
        <v>111</v>
      </c>
      <c r="N48" s="44"/>
    </row>
    <row r="49" spans="1:14" s="83" customFormat="1" x14ac:dyDescent="0.2">
      <c r="A49" s="43">
        <v>4</v>
      </c>
      <c r="B49" s="35" t="s">
        <v>140</v>
      </c>
      <c r="C49" s="33" t="s">
        <v>44</v>
      </c>
      <c r="D49" s="33" t="s">
        <v>81</v>
      </c>
      <c r="E49" s="34" t="s">
        <v>155</v>
      </c>
      <c r="F49" s="33" t="s">
        <v>54</v>
      </c>
      <c r="G49" s="34" t="s">
        <v>109</v>
      </c>
      <c r="H49" s="34">
        <v>14</v>
      </c>
      <c r="I49" s="34">
        <v>14</v>
      </c>
      <c r="J49" s="35">
        <f>(H49+I49)</f>
        <v>28</v>
      </c>
      <c r="K49" s="34">
        <v>2</v>
      </c>
      <c r="L49" s="34" t="s">
        <v>2</v>
      </c>
      <c r="M49" s="35" t="s">
        <v>112</v>
      </c>
      <c r="N49" s="44"/>
    </row>
    <row r="50" spans="1:14" s="83" customFormat="1" x14ac:dyDescent="0.2">
      <c r="A50" s="43">
        <v>4</v>
      </c>
      <c r="B50" s="35" t="s">
        <v>141</v>
      </c>
      <c r="C50" s="33" t="s">
        <v>45</v>
      </c>
      <c r="D50" s="33" t="s">
        <v>82</v>
      </c>
      <c r="E50" s="34" t="s">
        <v>133</v>
      </c>
      <c r="F50" s="33" t="s">
        <v>54</v>
      </c>
      <c r="G50" s="34" t="s">
        <v>109</v>
      </c>
      <c r="H50" s="34">
        <v>14</v>
      </c>
      <c r="I50" s="34">
        <v>14</v>
      </c>
      <c r="J50" s="35">
        <f t="shared" ref="J50:J51" si="4">(H50+I50)</f>
        <v>28</v>
      </c>
      <c r="K50" s="34">
        <v>3</v>
      </c>
      <c r="L50" s="34" t="s">
        <v>2</v>
      </c>
      <c r="M50" s="35" t="s">
        <v>112</v>
      </c>
      <c r="N50" s="44"/>
    </row>
    <row r="51" spans="1:14" s="83" customFormat="1" x14ac:dyDescent="0.2">
      <c r="A51" s="43">
        <v>4</v>
      </c>
      <c r="B51" s="35" t="s">
        <v>142</v>
      </c>
      <c r="C51" s="33" t="s">
        <v>46</v>
      </c>
      <c r="D51" s="33" t="s">
        <v>83</v>
      </c>
      <c r="E51" s="34" t="s">
        <v>155</v>
      </c>
      <c r="F51" s="33" t="s">
        <v>54</v>
      </c>
      <c r="G51" s="34" t="s">
        <v>109</v>
      </c>
      <c r="H51" s="34">
        <v>14</v>
      </c>
      <c r="I51" s="34">
        <v>14</v>
      </c>
      <c r="J51" s="35">
        <f t="shared" si="4"/>
        <v>28</v>
      </c>
      <c r="K51" s="34">
        <v>2</v>
      </c>
      <c r="L51" s="34" t="s">
        <v>2</v>
      </c>
      <c r="M51" s="35" t="s">
        <v>112</v>
      </c>
      <c r="N51" s="44"/>
    </row>
    <row r="52" spans="1:14" s="83" customFormat="1" x14ac:dyDescent="0.2">
      <c r="A52" s="26"/>
      <c r="B52" s="27"/>
      <c r="C52" s="20"/>
      <c r="D52" s="22"/>
      <c r="E52" s="118"/>
      <c r="F52" s="20"/>
      <c r="G52" s="22"/>
      <c r="H52" s="23">
        <f>SUM(H44:H51)</f>
        <v>126</v>
      </c>
      <c r="I52" s="23">
        <f>SUM(I44:I51)</f>
        <v>228</v>
      </c>
      <c r="J52" s="23">
        <f>SUM(J44:J51)</f>
        <v>354</v>
      </c>
      <c r="K52" s="23">
        <f>SUM(K44:K51)</f>
        <v>30</v>
      </c>
      <c r="L52" s="22"/>
      <c r="M52" s="22"/>
      <c r="N52" s="25"/>
    </row>
    <row r="53" spans="1:14" s="83" customFormat="1" ht="24" x14ac:dyDescent="0.2">
      <c r="A53" s="26"/>
      <c r="B53" s="27"/>
      <c r="C53" s="20"/>
      <c r="D53" s="22"/>
      <c r="E53" s="21"/>
      <c r="F53" s="22"/>
      <c r="G53" s="28" t="s">
        <v>3</v>
      </c>
      <c r="H53" s="123">
        <f>(H52+I52)</f>
        <v>354</v>
      </c>
      <c r="I53" s="123"/>
      <c r="J53" s="46">
        <f>SUM(J52)</f>
        <v>354</v>
      </c>
      <c r="K53" s="23"/>
      <c r="L53" s="22"/>
      <c r="M53" s="22"/>
      <c r="N53" s="25"/>
    </row>
    <row r="54" spans="1:14" s="1" customFormat="1" x14ac:dyDescent="0.2">
      <c r="A54" s="86"/>
      <c r="B54" s="87"/>
      <c r="C54" s="88"/>
      <c r="D54" s="88"/>
      <c r="E54" s="119"/>
      <c r="F54" s="88"/>
      <c r="G54" s="87"/>
      <c r="H54" s="89"/>
      <c r="I54" s="89"/>
      <c r="J54" s="89"/>
      <c r="K54" s="87"/>
      <c r="L54" s="87"/>
      <c r="M54" s="87"/>
      <c r="N54" s="87"/>
    </row>
    <row r="55" spans="1:14" s="1" customFormat="1" x14ac:dyDescent="0.2">
      <c r="A55" s="86"/>
      <c r="B55" s="87"/>
      <c r="C55" s="88"/>
      <c r="D55" s="88"/>
      <c r="E55" s="119"/>
      <c r="F55" s="88"/>
      <c r="G55" s="87"/>
      <c r="H55" s="89"/>
      <c r="I55" s="89"/>
      <c r="J55" s="89"/>
      <c r="K55" s="87"/>
      <c r="L55" s="87"/>
      <c r="M55" s="87"/>
      <c r="N55" s="87"/>
    </row>
    <row r="56" spans="1:14" s="1" customFormat="1" x14ac:dyDescent="0.2">
      <c r="A56" s="86"/>
      <c r="B56" s="87"/>
      <c r="C56" s="88"/>
      <c r="D56" s="88"/>
      <c r="E56" s="119"/>
      <c r="F56" s="88"/>
      <c r="G56" s="87"/>
      <c r="H56" s="89"/>
      <c r="I56" s="89"/>
      <c r="J56" s="89"/>
      <c r="K56" s="87"/>
      <c r="L56" s="87"/>
      <c r="M56" s="87"/>
      <c r="N56" s="87"/>
    </row>
    <row r="57" spans="1:14" s="1" customFormat="1" x14ac:dyDescent="0.2">
      <c r="A57" s="86"/>
      <c r="B57" s="87"/>
      <c r="C57" s="88"/>
      <c r="D57" s="88"/>
      <c r="E57" s="119"/>
      <c r="F57" s="88"/>
      <c r="G57" s="87"/>
      <c r="H57" s="89"/>
      <c r="I57" s="89"/>
      <c r="J57" s="89"/>
      <c r="K57" s="87"/>
      <c r="L57" s="87"/>
      <c r="M57" s="87"/>
      <c r="N57" s="87"/>
    </row>
    <row r="58" spans="1:14" s="1" customFormat="1" x14ac:dyDescent="0.2">
      <c r="A58" s="86"/>
      <c r="B58" s="87"/>
      <c r="C58" s="88"/>
      <c r="D58" s="88"/>
      <c r="E58" s="119"/>
      <c r="F58" s="88"/>
      <c r="G58" s="87"/>
      <c r="H58" s="89"/>
      <c r="I58" s="89"/>
      <c r="J58" s="89"/>
      <c r="K58" s="87"/>
      <c r="L58" s="87"/>
      <c r="M58" s="87"/>
      <c r="N58" s="87"/>
    </row>
    <row r="59" spans="1:14" s="1" customFormat="1" x14ac:dyDescent="0.2">
      <c r="A59" s="86"/>
      <c r="B59" s="87"/>
      <c r="C59" s="88"/>
      <c r="D59" s="88"/>
      <c r="E59" s="119"/>
      <c r="F59" s="88"/>
      <c r="G59" s="87"/>
      <c r="H59" s="89"/>
      <c r="I59" s="89"/>
      <c r="J59" s="89"/>
      <c r="K59" s="87"/>
      <c r="L59" s="87"/>
      <c r="M59" s="87"/>
      <c r="N59" s="87"/>
    </row>
    <row r="60" spans="1:14" s="1" customFormat="1" x14ac:dyDescent="0.2">
      <c r="A60" s="86"/>
      <c r="B60" s="87"/>
      <c r="C60" s="88"/>
      <c r="D60" s="88"/>
      <c r="E60" s="119"/>
      <c r="F60" s="88"/>
      <c r="G60" s="87"/>
      <c r="H60" s="89"/>
      <c r="I60" s="89"/>
      <c r="J60" s="89"/>
      <c r="K60" s="87"/>
      <c r="L60" s="87"/>
      <c r="M60" s="87"/>
      <c r="N60" s="87"/>
    </row>
    <row r="61" spans="1:14" s="1" customFormat="1" x14ac:dyDescent="0.2">
      <c r="A61" s="86"/>
      <c r="B61" s="87"/>
      <c r="C61" s="88"/>
      <c r="D61" s="88"/>
      <c r="E61" s="119"/>
      <c r="F61" s="88"/>
      <c r="G61" s="87"/>
      <c r="H61" s="89"/>
      <c r="I61" s="89"/>
      <c r="J61" s="89"/>
      <c r="K61" s="87"/>
      <c r="L61" s="87"/>
      <c r="M61" s="87"/>
      <c r="N61" s="87"/>
    </row>
    <row r="62" spans="1:14" s="1" customFormat="1" x14ac:dyDescent="0.2">
      <c r="A62" s="86"/>
      <c r="B62" s="87"/>
      <c r="C62" s="88"/>
      <c r="D62" s="88"/>
      <c r="E62" s="119"/>
      <c r="F62" s="88"/>
      <c r="G62" s="87"/>
      <c r="H62" s="89"/>
      <c r="I62" s="89"/>
      <c r="J62" s="89"/>
      <c r="K62" s="87"/>
      <c r="L62" s="87"/>
      <c r="M62" s="87"/>
      <c r="N62" s="87"/>
    </row>
    <row r="63" spans="1:14" s="1" customFormat="1" x14ac:dyDescent="0.2">
      <c r="A63" s="86"/>
      <c r="B63" s="87"/>
      <c r="C63" s="88"/>
      <c r="D63" s="88"/>
      <c r="E63" s="119"/>
      <c r="F63" s="88"/>
      <c r="G63" s="87"/>
      <c r="H63" s="89"/>
      <c r="I63" s="89"/>
      <c r="J63" s="89"/>
      <c r="K63" s="87"/>
      <c r="L63" s="87"/>
      <c r="M63" s="87"/>
      <c r="N63" s="87"/>
    </row>
    <row r="64" spans="1:14" s="1" customFormat="1" x14ac:dyDescent="0.2">
      <c r="A64" s="86"/>
      <c r="B64" s="87"/>
      <c r="C64" s="88"/>
      <c r="D64" s="88"/>
      <c r="E64" s="119"/>
      <c r="F64" s="88"/>
      <c r="G64" s="87"/>
      <c r="H64" s="89"/>
      <c r="I64" s="89"/>
      <c r="J64" s="89"/>
      <c r="K64" s="87"/>
      <c r="L64" s="87"/>
      <c r="M64" s="87"/>
      <c r="N64" s="87"/>
    </row>
    <row r="65" spans="1:14" s="1" customFormat="1" x14ac:dyDescent="0.2">
      <c r="A65" s="86"/>
      <c r="B65" s="87"/>
      <c r="C65" s="88"/>
      <c r="D65" s="88"/>
      <c r="E65" s="119"/>
      <c r="F65" s="88"/>
      <c r="G65" s="87"/>
      <c r="H65" s="89"/>
      <c r="I65" s="89"/>
      <c r="J65" s="89"/>
      <c r="K65" s="87"/>
      <c r="L65" s="87"/>
      <c r="M65" s="87"/>
      <c r="N65" s="87"/>
    </row>
    <row r="66" spans="1:14" s="1" customFormat="1" x14ac:dyDescent="0.2">
      <c r="A66" s="86"/>
      <c r="B66" s="87"/>
      <c r="C66" s="88"/>
      <c r="D66" s="88"/>
      <c r="E66" s="119"/>
      <c r="F66" s="88"/>
      <c r="G66" s="87"/>
      <c r="H66" s="89"/>
      <c r="I66" s="89"/>
      <c r="J66" s="89"/>
      <c r="K66" s="87"/>
      <c r="L66" s="87"/>
      <c r="M66" s="87"/>
      <c r="N66" s="87"/>
    </row>
    <row r="67" spans="1:14" s="1" customFormat="1" x14ac:dyDescent="0.2">
      <c r="A67" s="86"/>
      <c r="B67" s="87"/>
      <c r="C67" s="88"/>
      <c r="D67" s="88"/>
      <c r="E67" s="119"/>
      <c r="F67" s="88"/>
      <c r="G67" s="87"/>
      <c r="H67" s="89"/>
      <c r="I67" s="89"/>
      <c r="J67" s="89"/>
      <c r="K67" s="87"/>
      <c r="L67" s="87"/>
      <c r="M67" s="87"/>
      <c r="N67" s="87"/>
    </row>
    <row r="68" spans="1:14" s="1" customFormat="1" x14ac:dyDescent="0.2">
      <c r="A68" s="86"/>
      <c r="B68" s="87"/>
      <c r="C68" s="88"/>
      <c r="D68" s="88"/>
      <c r="E68" s="119"/>
      <c r="F68" s="88"/>
      <c r="G68" s="87"/>
      <c r="H68" s="89"/>
      <c r="I68" s="89"/>
      <c r="J68" s="89"/>
      <c r="K68" s="87"/>
      <c r="L68" s="87"/>
      <c r="M68" s="87"/>
      <c r="N68" s="87"/>
    </row>
    <row r="69" spans="1:14" s="1" customFormat="1" x14ac:dyDescent="0.2">
      <c r="A69" s="86"/>
      <c r="B69" s="87"/>
      <c r="C69" s="88"/>
      <c r="D69" s="88"/>
      <c r="E69" s="119"/>
      <c r="F69" s="88"/>
      <c r="G69" s="87"/>
      <c r="H69" s="89"/>
      <c r="I69" s="89"/>
      <c r="J69" s="89"/>
      <c r="K69" s="87"/>
      <c r="L69" s="87"/>
      <c r="M69" s="87"/>
      <c r="N69" s="87"/>
    </row>
    <row r="70" spans="1:14" s="1" customFormat="1" x14ac:dyDescent="0.2">
      <c r="A70" s="86"/>
      <c r="B70" s="87"/>
      <c r="C70" s="88"/>
      <c r="D70" s="88"/>
      <c r="E70" s="119"/>
      <c r="F70" s="88"/>
      <c r="G70" s="87"/>
      <c r="H70" s="89"/>
      <c r="I70" s="89"/>
      <c r="J70" s="89"/>
      <c r="K70" s="87"/>
      <c r="L70" s="87"/>
      <c r="M70" s="87"/>
      <c r="N70" s="87"/>
    </row>
    <row r="71" spans="1:14" s="1" customFormat="1" x14ac:dyDescent="0.2">
      <c r="A71" s="86"/>
      <c r="B71" s="87"/>
      <c r="C71" s="88"/>
      <c r="D71" s="88"/>
      <c r="E71" s="119"/>
      <c r="F71" s="88"/>
      <c r="G71" s="87"/>
      <c r="H71" s="89"/>
      <c r="I71" s="89"/>
      <c r="J71" s="89"/>
      <c r="K71" s="87"/>
      <c r="L71" s="87"/>
      <c r="M71" s="87"/>
      <c r="N71" s="87"/>
    </row>
    <row r="72" spans="1:14" s="1" customFormat="1" x14ac:dyDescent="0.2">
      <c r="A72" s="86"/>
      <c r="B72" s="87"/>
      <c r="C72" s="88"/>
      <c r="D72" s="88"/>
      <c r="E72" s="119"/>
      <c r="F72" s="88"/>
      <c r="G72" s="87"/>
      <c r="H72" s="89"/>
      <c r="I72" s="89"/>
      <c r="J72" s="89"/>
      <c r="K72" s="87"/>
      <c r="L72" s="87"/>
      <c r="M72" s="87"/>
      <c r="N72" s="87"/>
    </row>
    <row r="73" spans="1:14" s="1" customFormat="1" x14ac:dyDescent="0.2">
      <c r="A73" s="86"/>
      <c r="B73" s="87"/>
      <c r="C73" s="88"/>
      <c r="D73" s="88"/>
      <c r="E73" s="119"/>
      <c r="F73" s="88"/>
      <c r="G73" s="87"/>
      <c r="H73" s="89"/>
      <c r="I73" s="89"/>
      <c r="J73" s="89"/>
      <c r="K73" s="87"/>
      <c r="L73" s="87"/>
      <c r="M73" s="87"/>
      <c r="N73" s="87"/>
    </row>
    <row r="74" spans="1:14" s="1" customFormat="1" x14ac:dyDescent="0.2">
      <c r="A74" s="86"/>
      <c r="B74" s="87"/>
      <c r="C74" s="88"/>
      <c r="D74" s="88"/>
      <c r="E74" s="119"/>
      <c r="F74" s="88"/>
      <c r="G74" s="87"/>
      <c r="H74" s="89"/>
      <c r="I74" s="89"/>
      <c r="J74" s="89"/>
      <c r="K74" s="87"/>
      <c r="L74" s="87"/>
      <c r="M74" s="87"/>
      <c r="N74" s="87"/>
    </row>
    <row r="75" spans="1:14" s="1" customFormat="1" x14ac:dyDescent="0.2">
      <c r="A75" s="86"/>
      <c r="B75" s="87"/>
      <c r="C75" s="88"/>
      <c r="D75" s="88"/>
      <c r="E75" s="119"/>
      <c r="F75" s="88"/>
      <c r="G75" s="87"/>
      <c r="H75" s="89"/>
      <c r="I75" s="89"/>
      <c r="J75" s="89"/>
      <c r="K75" s="87"/>
      <c r="L75" s="87"/>
      <c r="M75" s="87"/>
      <c r="N75" s="87"/>
    </row>
    <row r="76" spans="1:14" s="1" customFormat="1" x14ac:dyDescent="0.2">
      <c r="A76" s="86"/>
      <c r="B76" s="87"/>
      <c r="C76" s="88"/>
      <c r="D76" s="88"/>
      <c r="E76" s="119"/>
      <c r="F76" s="88"/>
      <c r="G76" s="87"/>
      <c r="H76" s="89"/>
      <c r="I76" s="89"/>
      <c r="J76" s="89"/>
      <c r="K76" s="87"/>
      <c r="L76" s="87"/>
      <c r="M76" s="87"/>
      <c r="N76" s="87"/>
    </row>
    <row r="77" spans="1:14" s="1" customFormat="1" x14ac:dyDescent="0.2">
      <c r="A77" s="86"/>
      <c r="B77" s="87"/>
      <c r="C77" s="88"/>
      <c r="D77" s="88"/>
      <c r="E77" s="119"/>
      <c r="F77" s="88"/>
      <c r="G77" s="87"/>
      <c r="H77" s="89"/>
      <c r="I77" s="89"/>
      <c r="J77" s="89"/>
      <c r="K77" s="87"/>
      <c r="L77" s="87"/>
      <c r="M77" s="87"/>
      <c r="N77" s="87"/>
    </row>
    <row r="78" spans="1:14" s="1" customFormat="1" x14ac:dyDescent="0.2">
      <c r="A78" s="86"/>
      <c r="B78" s="87"/>
      <c r="C78" s="88"/>
      <c r="D78" s="88"/>
      <c r="E78" s="119"/>
      <c r="F78" s="88"/>
      <c r="G78" s="87"/>
      <c r="H78" s="89"/>
      <c r="I78" s="89"/>
      <c r="J78" s="89"/>
      <c r="K78" s="87"/>
      <c r="L78" s="87"/>
      <c r="M78" s="87"/>
      <c r="N78" s="87"/>
    </row>
    <row r="79" spans="1:14" s="1" customFormat="1" x14ac:dyDescent="0.2">
      <c r="A79" s="86"/>
      <c r="B79" s="87"/>
      <c r="C79" s="88"/>
      <c r="D79" s="88"/>
      <c r="E79" s="119"/>
      <c r="F79" s="88"/>
      <c r="G79" s="87"/>
      <c r="H79" s="89"/>
      <c r="I79" s="89"/>
      <c r="J79" s="89"/>
      <c r="K79" s="87"/>
      <c r="L79" s="87"/>
      <c r="M79" s="87"/>
      <c r="N79" s="87"/>
    </row>
    <row r="80" spans="1:14" s="1" customFormat="1" x14ac:dyDescent="0.2">
      <c r="A80" s="86"/>
      <c r="B80" s="87"/>
      <c r="C80" s="88"/>
      <c r="D80" s="88"/>
      <c r="E80" s="119"/>
      <c r="F80" s="88"/>
      <c r="G80" s="87"/>
      <c r="H80" s="89"/>
      <c r="I80" s="89"/>
      <c r="J80" s="89"/>
      <c r="K80" s="87"/>
      <c r="L80" s="87"/>
      <c r="M80" s="87"/>
      <c r="N80" s="87"/>
    </row>
    <row r="81" spans="1:14" s="1" customFormat="1" x14ac:dyDescent="0.2">
      <c r="A81" s="86"/>
      <c r="B81" s="87"/>
      <c r="C81" s="88"/>
      <c r="D81" s="88"/>
      <c r="E81" s="119"/>
      <c r="F81" s="88"/>
      <c r="G81" s="87"/>
      <c r="H81" s="89"/>
      <c r="I81" s="89"/>
      <c r="J81" s="89"/>
      <c r="K81" s="87"/>
      <c r="L81" s="87"/>
      <c r="M81" s="87"/>
      <c r="N81" s="87"/>
    </row>
    <row r="82" spans="1:14" s="1" customFormat="1" x14ac:dyDescent="0.2">
      <c r="A82" s="86"/>
      <c r="B82" s="87"/>
      <c r="C82" s="88"/>
      <c r="D82" s="88"/>
      <c r="E82" s="119"/>
      <c r="F82" s="88"/>
      <c r="G82" s="87"/>
      <c r="H82" s="89"/>
      <c r="I82" s="89"/>
      <c r="J82" s="89"/>
      <c r="K82" s="87"/>
      <c r="L82" s="87"/>
      <c r="M82" s="87"/>
      <c r="N82" s="87"/>
    </row>
    <row r="83" spans="1:14" s="1" customFormat="1" x14ac:dyDescent="0.2">
      <c r="A83" s="86"/>
      <c r="B83" s="87"/>
      <c r="C83" s="88"/>
      <c r="D83" s="88"/>
      <c r="E83" s="119"/>
      <c r="F83" s="88"/>
      <c r="G83" s="87"/>
      <c r="H83" s="89"/>
      <c r="I83" s="89"/>
      <c r="J83" s="89"/>
      <c r="K83" s="87"/>
      <c r="L83" s="87"/>
      <c r="M83" s="87"/>
      <c r="N83" s="87"/>
    </row>
    <row r="84" spans="1:14" s="1" customFormat="1" x14ac:dyDescent="0.2">
      <c r="A84" s="86"/>
      <c r="B84" s="87"/>
      <c r="C84" s="88"/>
      <c r="D84" s="88"/>
      <c r="E84" s="119"/>
      <c r="F84" s="88"/>
      <c r="G84" s="87"/>
      <c r="H84" s="89"/>
      <c r="I84" s="89"/>
      <c r="J84" s="89"/>
      <c r="K84" s="87"/>
      <c r="L84" s="87"/>
      <c r="M84" s="87"/>
      <c r="N84" s="87"/>
    </row>
    <row r="85" spans="1:14" s="1" customFormat="1" x14ac:dyDescent="0.2">
      <c r="A85" s="86"/>
      <c r="B85" s="87"/>
      <c r="C85" s="88"/>
      <c r="D85" s="88"/>
      <c r="E85" s="119"/>
      <c r="F85" s="88"/>
      <c r="G85" s="87"/>
      <c r="H85" s="89"/>
      <c r="I85" s="89"/>
      <c r="J85" s="89"/>
      <c r="K85" s="87"/>
      <c r="L85" s="87"/>
      <c r="M85" s="87"/>
      <c r="N85" s="87"/>
    </row>
    <row r="86" spans="1:14" s="1" customFormat="1" x14ac:dyDescent="0.2">
      <c r="A86" s="86"/>
      <c r="B86" s="87"/>
      <c r="C86" s="88"/>
      <c r="D86" s="88"/>
      <c r="E86" s="119"/>
      <c r="F86" s="88"/>
      <c r="G86" s="87"/>
      <c r="H86" s="89"/>
      <c r="I86" s="89"/>
      <c r="J86" s="89"/>
      <c r="K86" s="87"/>
      <c r="L86" s="87"/>
      <c r="M86" s="87"/>
      <c r="N86" s="87"/>
    </row>
    <row r="87" spans="1:14" s="1" customFormat="1" x14ac:dyDescent="0.2">
      <c r="A87" s="86"/>
      <c r="B87" s="87"/>
      <c r="C87" s="88"/>
      <c r="D87" s="88"/>
      <c r="E87" s="119"/>
      <c r="F87" s="88"/>
      <c r="G87" s="87"/>
      <c r="H87" s="89"/>
      <c r="I87" s="89"/>
      <c r="J87" s="89"/>
      <c r="K87" s="87"/>
      <c r="L87" s="87"/>
      <c r="M87" s="87"/>
      <c r="N87" s="87"/>
    </row>
    <row r="88" spans="1:14" s="1" customFormat="1" x14ac:dyDescent="0.2">
      <c r="A88" s="86"/>
      <c r="B88" s="87"/>
      <c r="C88" s="88"/>
      <c r="D88" s="88"/>
      <c r="E88" s="119"/>
      <c r="F88" s="88"/>
      <c r="G88" s="87"/>
      <c r="H88" s="89"/>
      <c r="I88" s="89"/>
      <c r="J88" s="89"/>
      <c r="K88" s="87"/>
      <c r="L88" s="87"/>
      <c r="M88" s="87"/>
      <c r="N88" s="87"/>
    </row>
    <row r="89" spans="1:14" s="1" customFormat="1" x14ac:dyDescent="0.2">
      <c r="A89" s="86"/>
      <c r="B89" s="87"/>
      <c r="C89" s="88"/>
      <c r="D89" s="88"/>
      <c r="E89" s="119"/>
      <c r="F89" s="88"/>
      <c r="G89" s="87"/>
      <c r="H89" s="89"/>
      <c r="I89" s="89"/>
      <c r="J89" s="89"/>
      <c r="K89" s="87"/>
      <c r="L89" s="87"/>
      <c r="M89" s="87"/>
      <c r="N89" s="87"/>
    </row>
    <row r="90" spans="1:14" s="1" customFormat="1" x14ac:dyDescent="0.2">
      <c r="A90" s="86"/>
      <c r="B90" s="87"/>
      <c r="C90" s="88"/>
      <c r="D90" s="88"/>
      <c r="E90" s="119"/>
      <c r="F90" s="88"/>
      <c r="G90" s="87"/>
      <c r="H90" s="89"/>
      <c r="I90" s="89"/>
      <c r="J90" s="89"/>
      <c r="K90" s="87"/>
      <c r="L90" s="87"/>
      <c r="M90" s="87"/>
      <c r="N90" s="87"/>
    </row>
    <row r="91" spans="1:14" s="1" customFormat="1" x14ac:dyDescent="0.2">
      <c r="A91" s="86"/>
      <c r="B91" s="87"/>
      <c r="C91" s="88"/>
      <c r="D91" s="88"/>
      <c r="E91" s="119"/>
      <c r="F91" s="88"/>
      <c r="G91" s="87"/>
      <c r="H91" s="89"/>
      <c r="I91" s="89"/>
      <c r="J91" s="89"/>
      <c r="K91" s="87"/>
      <c r="L91" s="87"/>
      <c r="M91" s="87"/>
      <c r="N91" s="87"/>
    </row>
    <row r="92" spans="1:14" s="1" customFormat="1" x14ac:dyDescent="0.2">
      <c r="A92" s="86"/>
      <c r="B92" s="87"/>
      <c r="C92" s="88"/>
      <c r="D92" s="88"/>
      <c r="E92" s="119"/>
      <c r="F92" s="88"/>
      <c r="G92" s="87"/>
      <c r="H92" s="89"/>
      <c r="I92" s="89"/>
      <c r="J92" s="89"/>
      <c r="K92" s="87"/>
      <c r="L92" s="87"/>
      <c r="M92" s="87"/>
      <c r="N92" s="87"/>
    </row>
    <row r="93" spans="1:14" s="94" customFormat="1" x14ac:dyDescent="0.2">
      <c r="A93" s="90"/>
      <c r="B93" s="91"/>
      <c r="C93" s="92"/>
      <c r="D93" s="92"/>
      <c r="E93" s="120"/>
      <c r="F93" s="92"/>
      <c r="G93" s="91"/>
      <c r="H93" s="93"/>
      <c r="I93" s="93"/>
      <c r="J93" s="93"/>
      <c r="K93" s="91"/>
      <c r="L93" s="91"/>
      <c r="M93" s="91"/>
      <c r="N93" s="91"/>
    </row>
  </sheetData>
  <mergeCells count="21">
    <mergeCell ref="D1:G1"/>
    <mergeCell ref="E4:G4"/>
    <mergeCell ref="E5:G5"/>
    <mergeCell ref="A8:A9"/>
    <mergeCell ref="B8:B9"/>
    <mergeCell ref="C8:C9"/>
    <mergeCell ref="D8:D9"/>
    <mergeCell ref="E8:E9"/>
    <mergeCell ref="F8:F9"/>
    <mergeCell ref="G8:G9"/>
    <mergeCell ref="D2:G2"/>
    <mergeCell ref="J8:J9"/>
    <mergeCell ref="K8:K9"/>
    <mergeCell ref="L8:L9"/>
    <mergeCell ref="M8:M9"/>
    <mergeCell ref="N8:N9"/>
    <mergeCell ref="H23:I23"/>
    <mergeCell ref="H33:I33"/>
    <mergeCell ref="H43:I43"/>
    <mergeCell ref="H53:I53"/>
    <mergeCell ref="H8:I8"/>
  </mergeCells>
  <printOptions horizontalCentered="1" gridLines="1"/>
  <pageMargins left="0.25" right="0.25" top="0.75" bottom="0.75" header="0.3" footer="0.3"/>
  <pageSetup paperSize="9" scale="74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Repülési specialista</vt:lpstr>
      <vt:lpstr>'Repülési specialista'!Nyomtatási_terület</vt:lpstr>
    </vt:vector>
  </TitlesOfParts>
  <Company>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Garai Anett</dc:creator>
  <cp:lastModifiedBy>Nagyné Erdős Judit</cp:lastModifiedBy>
  <cp:lastPrinted>2021-05-04T07:30:31Z</cp:lastPrinted>
  <dcterms:created xsi:type="dcterms:W3CDTF">2006-03-02T13:34:28Z</dcterms:created>
  <dcterms:modified xsi:type="dcterms:W3CDTF">2022-09-21T14:56:27Z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