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Informatikatanár\"/>
    </mc:Choice>
  </mc:AlternateContent>
  <bookViews>
    <workbookView xWindow="0" yWindow="0" windowWidth="24000" windowHeight="9636"/>
  </bookViews>
  <sheets>
    <sheet name="Munka1" sheetId="1" r:id="rId1"/>
  </sheets>
  <definedNames>
    <definedName name="_xlnm.Print_Area" localSheetId="0">Munka1!$A$1:$O$34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H22" i="1"/>
  <c r="L33" i="1" l="1"/>
  <c r="K33" i="1"/>
  <c r="J33" i="1"/>
  <c r="I33" i="1"/>
  <c r="H33" i="1"/>
  <c r="H34" i="1" s="1"/>
  <c r="L30" i="1"/>
  <c r="K30" i="1"/>
  <c r="J30" i="1"/>
  <c r="J31" i="1" s="1"/>
  <c r="I30" i="1"/>
  <c r="H30" i="1"/>
  <c r="H31" i="1" s="1"/>
  <c r="L14" i="1"/>
  <c r="K14" i="1"/>
  <c r="J14" i="1"/>
  <c r="J15" i="1" s="1"/>
  <c r="I14" i="1"/>
  <c r="H14" i="1"/>
  <c r="H15" i="1" l="1"/>
  <c r="J34" i="1"/>
  <c r="H23" i="1" l="1"/>
  <c r="N5" i="1"/>
  <c r="J23" i="1"/>
  <c r="O5" i="1"/>
</calcChain>
</file>

<file path=xl/sharedStrings.xml><?xml version="1.0" encoding="utf-8"?>
<sst xmlns="http://schemas.openxmlformats.org/spreadsheetml/2006/main" count="176" uniqueCount="89">
  <si>
    <t xml:space="preserve">Szakfelelős: </t>
  </si>
  <si>
    <t>Dr. Iszály Ferenc Zalán</t>
  </si>
  <si>
    <t xml:space="preserve">Meghatározott alapképzési szakon szerzett oklevél birtokában egyszakos tanári szakképzettség megszerzése </t>
  </si>
  <si>
    <t>Képzési idő:</t>
  </si>
  <si>
    <t>10 félév</t>
  </si>
  <si>
    <t>Tanulmányi idő:</t>
  </si>
  <si>
    <t>4 félév</t>
  </si>
  <si>
    <t>Nappali</t>
  </si>
  <si>
    <t>Levelező</t>
  </si>
  <si>
    <t>Elismerés után teljesítendő kreditek:</t>
  </si>
  <si>
    <t>Képzés óraszáma:</t>
  </si>
  <si>
    <t>Megszerezhető szakképzettség:</t>
  </si>
  <si>
    <t xml:space="preserve">okleveles informatikatanár(digitális kultúra tanára) 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</si>
  <si>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</si>
  <si>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</si>
  <si>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</si>
  <si>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</si>
  <si>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</si>
  <si>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</si>
  <si>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</si>
  <si>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</si>
  <si>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</si>
  <si>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</si>
  <si>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</si>
  <si>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</si>
  <si>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</si>
  <si>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</si>
  <si>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</si>
  <si>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</si>
  <si>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OIN1206</t>
  </si>
  <si>
    <t>Adatszerkezetek és algoritmusok</t>
  </si>
  <si>
    <t>Data Structures and Algorithms</t>
  </si>
  <si>
    <t>Dr. Falucskai János</t>
  </si>
  <si>
    <t>MII</t>
  </si>
  <si>
    <t>K</t>
  </si>
  <si>
    <t>A</t>
  </si>
  <si>
    <t>OIN1101</t>
  </si>
  <si>
    <t>Programozási nyelvek 1. (C)</t>
  </si>
  <si>
    <t>Programming Languages 1.</t>
  </si>
  <si>
    <t>Vályi Sándor Zoltán</t>
  </si>
  <si>
    <t>G</t>
  </si>
  <si>
    <t>OIN1109</t>
  </si>
  <si>
    <t>Robotika</t>
  </si>
  <si>
    <t>Robotics</t>
  </si>
  <si>
    <t>OIN8001</t>
  </si>
  <si>
    <t>Szakmódszertan 2.</t>
  </si>
  <si>
    <t>Methodology 2.</t>
  </si>
  <si>
    <t>Féléves óraszám:</t>
  </si>
  <si>
    <t>OIN1107</t>
  </si>
  <si>
    <t>Algoritmizálás, adatmodellezés</t>
  </si>
  <si>
    <t>Algorithm and Data Modeling</t>
  </si>
  <si>
    <t>OIN1121</t>
  </si>
  <si>
    <t>Hálózati Ismeretek</t>
  </si>
  <si>
    <t>OIN1223</t>
  </si>
  <si>
    <t>Informatikai versenyfeladatok 1.</t>
  </si>
  <si>
    <t>OIN8004</t>
  </si>
  <si>
    <t>Kollaborációs tanulási környezet</t>
  </si>
  <si>
    <t>OIN8002</t>
  </si>
  <si>
    <t>Szakmódszertan 1.</t>
  </si>
  <si>
    <t>OIN8003</t>
  </si>
  <si>
    <t>Szakmódszertan 3.</t>
  </si>
  <si>
    <t>Methodology 3.</t>
  </si>
  <si>
    <t>OIN1224</t>
  </si>
  <si>
    <t>A technológia felhasználása az oktatásban</t>
  </si>
  <si>
    <t>Computer Aided Education</t>
  </si>
  <si>
    <t>Dr. Vattamány Szabolcs</t>
  </si>
  <si>
    <t>OIN1113</t>
  </si>
  <si>
    <t>Problémamegoldó gondolkodás 1.</t>
  </si>
  <si>
    <t>Problem Solving Techniques 1.</t>
  </si>
  <si>
    <t>OIN1210</t>
  </si>
  <si>
    <t>Online felületek az oktatásban</t>
  </si>
  <si>
    <t>OIN4000</t>
  </si>
  <si>
    <t xml:space="preserve">Komplex szakterületi zárószigorlat </t>
  </si>
  <si>
    <t>Complex professional comprehensive exam</t>
  </si>
  <si>
    <t>S</t>
  </si>
  <si>
    <t>Az intézményi kínálat szerint szabadon választható tantárgy</t>
  </si>
  <si>
    <t>Optional course unit</t>
  </si>
  <si>
    <t>C</t>
  </si>
  <si>
    <t>OIN7000</t>
  </si>
  <si>
    <t>Diplomamunka</t>
  </si>
  <si>
    <t>Thesis</t>
  </si>
  <si>
    <t>Informatikatanár (digitális kultúra tanára)</t>
  </si>
  <si>
    <t>Rövid ciklusú tanári mesterképzési szak:</t>
  </si>
  <si>
    <t>*</t>
  </si>
  <si>
    <t>Network Knowledge</t>
  </si>
  <si>
    <t>Problems for Competitions in Computer Science 1.</t>
  </si>
  <si>
    <t>Collaborative Learning Environment</t>
  </si>
  <si>
    <t>Online Platforms in Education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</si>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</sst>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C8DA92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9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6" borderId="11" xfId="0" applyNumberFormat="1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1" fontId="9" fillId="6" borderId="11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14" fillId="6" borderId="0" xfId="0" applyFont="1" applyFill="1" applyBorder="1"/>
    <xf numFmtId="1" fontId="8" fillId="7" borderId="11" xfId="0" applyNumberFormat="1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center" vertical="center" wrapText="1"/>
    </xf>
    <xf numFmtId="1" fontId="9" fillId="7" borderId="11" xfId="0" applyNumberFormat="1" applyFont="1" applyFill="1" applyBorder="1" applyAlignment="1">
      <alignment horizontal="center" vertical="center" wrapText="1"/>
    </xf>
    <xf numFmtId="1" fontId="8" fillId="7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1" fontId="8" fillId="8" borderId="11" xfId="0" applyNumberFormat="1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11" xfId="0" applyNumberFormat="1" applyFont="1" applyFill="1" applyBorder="1" applyAlignment="1">
      <alignment horizontal="center" vertical="center" wrapText="1"/>
    </xf>
    <xf numFmtId="1" fontId="9" fillId="8" borderId="11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/>
    </xf>
    <xf numFmtId="1" fontId="8" fillId="8" borderId="11" xfId="0" applyNumberFormat="1" applyFont="1" applyFill="1" applyBorder="1" applyAlignment="1">
      <alignment horizontal="center" vertical="center"/>
    </xf>
    <xf numFmtId="1" fontId="9" fillId="8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6" fillId="8" borderId="11" xfId="0" applyFont="1" applyFill="1" applyBorder="1" applyAlignment="1">
      <alignment vertical="center" wrapText="1"/>
    </xf>
    <xf numFmtId="1" fontId="9" fillId="7" borderId="1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6" fillId="4" borderId="3" xfId="0" applyNumberFormat="1" applyFont="1" applyFill="1" applyBorder="1" applyAlignment="1">
      <alignment horizontal="center" vertical="center"/>
    </xf>
    <xf numFmtId="1" fontId="16" fillId="4" borderId="6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Normal="100" workbookViewId="0">
      <selection activeCell="E11" sqref="E11"/>
    </sheetView>
  </sheetViews>
  <sheetFormatPr defaultColWidth="8.88671875" defaultRowHeight="18" x14ac:dyDescent="0.35"/>
  <cols>
    <col min="1" max="1" width="5.88671875" style="3" customWidth="1"/>
    <col min="2" max="2" width="10.88671875" style="30" customWidth="1"/>
    <col min="3" max="3" width="38" style="27" customWidth="1"/>
    <col min="4" max="4" width="38" style="30" customWidth="1"/>
    <col min="5" max="5" width="9.33203125" style="30" customWidth="1"/>
    <col min="6" max="6" width="26.88671875" style="30" customWidth="1"/>
    <col min="7" max="7" width="10" style="10" customWidth="1"/>
    <col min="8" max="8" width="4.88671875" style="28" customWidth="1"/>
    <col min="9" max="10" width="5" style="28" customWidth="1"/>
    <col min="11" max="11" width="4.88671875" style="28" customWidth="1"/>
    <col min="12" max="12" width="6.88671875" style="17" customWidth="1"/>
    <col min="13" max="13" width="7.44140625" style="10" customWidth="1"/>
    <col min="14" max="14" width="9.33203125" style="10" customWidth="1"/>
    <col min="15" max="15" width="14.33203125" style="30" customWidth="1"/>
    <col min="16" max="16" width="8.88671875" style="65"/>
    <col min="17" max="16384" width="8.88671875" style="12"/>
  </cols>
  <sheetData>
    <row r="1" spans="1:16" x14ac:dyDescent="0.35">
      <c r="B1" s="4"/>
      <c r="C1" s="5"/>
      <c r="D1" s="6" t="s">
        <v>82</v>
      </c>
      <c r="E1" s="6"/>
      <c r="F1" s="6" t="s">
        <v>81</v>
      </c>
      <c r="G1" s="6"/>
      <c r="H1" s="6"/>
      <c r="I1" s="6"/>
      <c r="J1" s="8"/>
      <c r="K1" s="8"/>
      <c r="L1" s="9" t="s">
        <v>0</v>
      </c>
      <c r="N1" s="1"/>
      <c r="O1" s="11" t="s">
        <v>1</v>
      </c>
    </row>
    <row r="2" spans="1:16" x14ac:dyDescent="0.35">
      <c r="B2" s="4"/>
      <c r="C2" s="73"/>
      <c r="D2" s="13" t="s">
        <v>2</v>
      </c>
      <c r="E2" s="13"/>
      <c r="F2" s="13"/>
      <c r="G2" s="14"/>
      <c r="H2" s="15"/>
      <c r="I2" s="15"/>
      <c r="J2" s="15"/>
      <c r="K2" s="15"/>
      <c r="M2" s="64"/>
      <c r="N2" s="1"/>
      <c r="O2" s="16"/>
    </row>
    <row r="3" spans="1:16" x14ac:dyDescent="0.35">
      <c r="B3" s="4"/>
      <c r="C3" s="74"/>
      <c r="D3" s="7" t="s">
        <v>3</v>
      </c>
      <c r="E3" s="7" t="s">
        <v>4</v>
      </c>
      <c r="F3" s="7"/>
      <c r="G3" s="1"/>
      <c r="H3" s="8"/>
      <c r="I3" s="8"/>
      <c r="J3" s="8"/>
      <c r="K3" s="8"/>
      <c r="M3" s="1"/>
      <c r="N3" s="1"/>
      <c r="O3" s="16"/>
    </row>
    <row r="4" spans="1:16" x14ac:dyDescent="0.35">
      <c r="B4" s="4"/>
      <c r="C4" s="75"/>
      <c r="D4" s="7" t="s">
        <v>5</v>
      </c>
      <c r="E4" s="18" t="s">
        <v>6</v>
      </c>
      <c r="F4" s="7"/>
      <c r="G4" s="1"/>
      <c r="H4" s="8"/>
      <c r="I4" s="8"/>
      <c r="J4" s="8"/>
      <c r="K4" s="19"/>
      <c r="M4" s="19"/>
      <c r="N4" s="20" t="s">
        <v>7</v>
      </c>
      <c r="O4" s="20" t="s">
        <v>8</v>
      </c>
    </row>
    <row r="5" spans="1:16" x14ac:dyDescent="0.35">
      <c r="B5" s="4"/>
      <c r="C5" s="1"/>
      <c r="D5" s="7" t="s">
        <v>9</v>
      </c>
      <c r="E5" s="18">
        <v>120</v>
      </c>
      <c r="F5" s="7"/>
      <c r="G5" s="1"/>
      <c r="H5" s="8"/>
      <c r="I5" s="8"/>
      <c r="J5" s="8"/>
      <c r="K5" s="19" t="s">
        <v>10</v>
      </c>
      <c r="M5" s="19"/>
      <c r="N5" s="20">
        <f>SUM(H15,H23,H31,H34)</f>
        <v>434</v>
      </c>
      <c r="O5" s="20">
        <f>SUM(J15,J23,J31,J34)</f>
        <v>144</v>
      </c>
    </row>
    <row r="6" spans="1:16" x14ac:dyDescent="0.35">
      <c r="B6" s="4"/>
      <c r="C6" s="21"/>
      <c r="D6" s="7" t="s">
        <v>11</v>
      </c>
      <c r="E6" s="7" t="s">
        <v>12</v>
      </c>
      <c r="F6" s="22"/>
      <c r="G6" s="1"/>
      <c r="H6" s="8"/>
      <c r="I6" s="8"/>
      <c r="J6" s="8"/>
      <c r="K6" s="8"/>
      <c r="L6" s="23"/>
      <c r="N6" s="23"/>
      <c r="O6" s="24"/>
    </row>
    <row r="7" spans="1:16" ht="15" customHeight="1" x14ac:dyDescent="0.35">
      <c r="A7" s="25" t="s">
        <v>13</v>
      </c>
      <c r="B7" s="26"/>
      <c r="D7" s="26"/>
      <c r="E7" s="26"/>
      <c r="F7" s="26"/>
      <c r="K7" s="2"/>
      <c r="L7" s="29"/>
      <c r="M7" s="30"/>
      <c r="N7" s="29"/>
    </row>
    <row r="8" spans="1:16" ht="44.25" customHeight="1" x14ac:dyDescent="0.35">
      <c r="A8" s="76" t="s">
        <v>14</v>
      </c>
      <c r="B8" s="78" t="s">
        <v>15</v>
      </c>
      <c r="C8" s="78" t="s">
        <v>16</v>
      </c>
      <c r="D8" s="71" t="s">
        <v>17</v>
      </c>
      <c r="E8" s="71" t="s">
        <v>18</v>
      </c>
      <c r="F8" s="71" t="s">
        <v>19</v>
      </c>
      <c r="G8" s="78" t="s">
        <v>20</v>
      </c>
      <c r="H8" s="80" t="s">
        <v>21</v>
      </c>
      <c r="I8" s="81"/>
      <c r="J8" s="80" t="s">
        <v>22</v>
      </c>
      <c r="K8" s="81"/>
      <c r="L8" s="82" t="s">
        <v>23</v>
      </c>
      <c r="M8" s="78" t="s">
        <v>24</v>
      </c>
      <c r="N8" s="78" t="s">
        <v>25</v>
      </c>
      <c r="O8" s="84" t="s">
        <v>26</v>
      </c>
    </row>
    <row r="9" spans="1:16" ht="26.25" customHeight="1" x14ac:dyDescent="0.35">
      <c r="A9" s="77"/>
      <c r="B9" s="79"/>
      <c r="C9" s="79"/>
      <c r="D9" s="72"/>
      <c r="E9" s="72"/>
      <c r="F9" s="72"/>
      <c r="G9" s="79"/>
      <c r="H9" s="31" t="s">
        <v>27</v>
      </c>
      <c r="I9" s="32" t="s">
        <v>28</v>
      </c>
      <c r="J9" s="31" t="s">
        <v>27</v>
      </c>
      <c r="K9" s="32" t="s">
        <v>28</v>
      </c>
      <c r="L9" s="83"/>
      <c r="M9" s="79"/>
      <c r="N9" s="79"/>
      <c r="O9" s="85"/>
    </row>
    <row r="10" spans="1:16" x14ac:dyDescent="0.35">
      <c r="A10" s="33">
        <v>1</v>
      </c>
      <c r="B10" s="34" t="s">
        <v>29</v>
      </c>
      <c r="C10" s="34" t="s">
        <v>30</v>
      </c>
      <c r="D10" s="34" t="s">
        <v>31</v>
      </c>
      <c r="E10" s="34"/>
      <c r="F10" s="34" t="s">
        <v>32</v>
      </c>
      <c r="G10" s="35" t="s">
        <v>33</v>
      </c>
      <c r="H10" s="36">
        <v>0</v>
      </c>
      <c r="I10" s="36">
        <v>2</v>
      </c>
      <c r="J10" s="36">
        <v>0</v>
      </c>
      <c r="K10" s="36">
        <v>9</v>
      </c>
      <c r="L10" s="37">
        <v>3</v>
      </c>
      <c r="M10" s="38" t="s">
        <v>34</v>
      </c>
      <c r="N10" s="38" t="s">
        <v>35</v>
      </c>
      <c r="O10" s="34"/>
      <c r="P10" s="65" t="s">
        <v>83</v>
      </c>
    </row>
    <row r="11" spans="1:16" x14ac:dyDescent="0.35">
      <c r="A11" s="33">
        <v>1</v>
      </c>
      <c r="B11" s="34" t="s">
        <v>36</v>
      </c>
      <c r="C11" s="34" t="s">
        <v>37</v>
      </c>
      <c r="D11" s="34" t="s">
        <v>38</v>
      </c>
      <c r="E11" s="34"/>
      <c r="F11" s="34" t="s">
        <v>39</v>
      </c>
      <c r="G11" s="35" t="s">
        <v>33</v>
      </c>
      <c r="H11" s="35">
        <v>0</v>
      </c>
      <c r="I11" s="35">
        <v>4</v>
      </c>
      <c r="J11" s="35">
        <v>0</v>
      </c>
      <c r="K11" s="35">
        <v>17</v>
      </c>
      <c r="L11" s="69">
        <v>5</v>
      </c>
      <c r="M11" s="35" t="s">
        <v>40</v>
      </c>
      <c r="N11" s="35" t="s">
        <v>35</v>
      </c>
      <c r="O11" s="34"/>
      <c r="P11" s="65" t="s">
        <v>83</v>
      </c>
    </row>
    <row r="12" spans="1:16" x14ac:dyDescent="0.35">
      <c r="A12" s="33">
        <v>1</v>
      </c>
      <c r="B12" s="34" t="s">
        <v>41</v>
      </c>
      <c r="C12" s="34" t="s">
        <v>42</v>
      </c>
      <c r="D12" s="34" t="s">
        <v>43</v>
      </c>
      <c r="E12" s="34"/>
      <c r="F12" s="34" t="s">
        <v>1</v>
      </c>
      <c r="G12" s="35" t="s">
        <v>33</v>
      </c>
      <c r="H12" s="35">
        <v>1</v>
      </c>
      <c r="I12" s="35">
        <v>2</v>
      </c>
      <c r="J12" s="35">
        <v>5</v>
      </c>
      <c r="K12" s="35">
        <v>9</v>
      </c>
      <c r="L12" s="69">
        <v>3</v>
      </c>
      <c r="M12" s="35" t="s">
        <v>34</v>
      </c>
      <c r="N12" s="35" t="s">
        <v>35</v>
      </c>
      <c r="O12" s="34"/>
      <c r="P12" s="65" t="s">
        <v>83</v>
      </c>
    </row>
    <row r="13" spans="1:16" s="45" customFormat="1" x14ac:dyDescent="0.35">
      <c r="A13" s="39">
        <v>1</v>
      </c>
      <c r="B13" s="40" t="s">
        <v>44</v>
      </c>
      <c r="C13" s="40" t="s">
        <v>45</v>
      </c>
      <c r="D13" s="40" t="s">
        <v>46</v>
      </c>
      <c r="E13" s="40"/>
      <c r="F13" s="40" t="s">
        <v>1</v>
      </c>
      <c r="G13" s="41" t="s">
        <v>33</v>
      </c>
      <c r="H13" s="42">
        <v>0</v>
      </c>
      <c r="I13" s="42">
        <v>2</v>
      </c>
      <c r="J13" s="42">
        <v>0</v>
      </c>
      <c r="K13" s="42">
        <v>9</v>
      </c>
      <c r="L13" s="43">
        <v>3</v>
      </c>
      <c r="M13" s="44" t="s">
        <v>40</v>
      </c>
      <c r="N13" s="44" t="s">
        <v>35</v>
      </c>
      <c r="O13" s="40"/>
      <c r="P13" s="65" t="s">
        <v>83</v>
      </c>
    </row>
    <row r="14" spans="1:16" x14ac:dyDescent="0.35">
      <c r="A14" s="46"/>
      <c r="B14" s="47"/>
      <c r="C14" s="47"/>
      <c r="D14" s="47"/>
      <c r="E14" s="47"/>
      <c r="F14" s="47"/>
      <c r="G14" s="48"/>
      <c r="H14" s="49">
        <f>SUM(H10:H12)</f>
        <v>1</v>
      </c>
      <c r="I14" s="49">
        <f>SUM(I10:I12)</f>
        <v>8</v>
      </c>
      <c r="J14" s="49">
        <f>SUM(J10:J12)</f>
        <v>5</v>
      </c>
      <c r="K14" s="49">
        <f>SUM(K10:K12)</f>
        <v>35</v>
      </c>
      <c r="L14" s="67">
        <f>SUM(L10:L13)</f>
        <v>14</v>
      </c>
      <c r="M14" s="51"/>
      <c r="N14" s="51"/>
      <c r="O14" s="47"/>
      <c r="P14" s="65" t="s">
        <v>83</v>
      </c>
    </row>
    <row r="15" spans="1:16" ht="26.4" x14ac:dyDescent="0.35">
      <c r="A15" s="46"/>
      <c r="B15" s="47"/>
      <c r="C15" s="47"/>
      <c r="D15" s="47"/>
      <c r="E15" s="47"/>
      <c r="F15" s="47"/>
      <c r="G15" s="52" t="s">
        <v>47</v>
      </c>
      <c r="H15" s="86">
        <f>SUM(H14:I14)*14</f>
        <v>126</v>
      </c>
      <c r="I15" s="87"/>
      <c r="J15" s="86">
        <f>SUM(J14:K14)</f>
        <v>40</v>
      </c>
      <c r="K15" s="87"/>
      <c r="L15" s="50"/>
      <c r="M15" s="51"/>
      <c r="N15" s="51"/>
      <c r="O15" s="47"/>
      <c r="P15" s="65" t="s">
        <v>83</v>
      </c>
    </row>
    <row r="16" spans="1:16" x14ac:dyDescent="0.35">
      <c r="A16" s="53">
        <v>2</v>
      </c>
      <c r="B16" s="54" t="s">
        <v>48</v>
      </c>
      <c r="C16" s="54" t="s">
        <v>49</v>
      </c>
      <c r="D16" s="54" t="s">
        <v>50</v>
      </c>
      <c r="E16" s="54"/>
      <c r="F16" s="54" t="s">
        <v>88</v>
      </c>
      <c r="G16" s="55" t="s">
        <v>33</v>
      </c>
      <c r="H16" s="56">
        <v>1</v>
      </c>
      <c r="I16" s="56">
        <v>2</v>
      </c>
      <c r="J16" s="56">
        <v>5</v>
      </c>
      <c r="K16" s="56">
        <v>9</v>
      </c>
      <c r="L16" s="57">
        <v>4</v>
      </c>
      <c r="M16" s="58" t="s">
        <v>40</v>
      </c>
      <c r="N16" s="58" t="s">
        <v>35</v>
      </c>
      <c r="O16" s="54"/>
      <c r="P16" s="65" t="s">
        <v>83</v>
      </c>
    </row>
    <row r="17" spans="1:16" x14ac:dyDescent="0.35">
      <c r="A17" s="53">
        <v>2</v>
      </c>
      <c r="B17" s="54" t="s">
        <v>51</v>
      </c>
      <c r="C17" s="54" t="s">
        <v>52</v>
      </c>
      <c r="D17" s="66" t="s">
        <v>84</v>
      </c>
      <c r="E17" s="54"/>
      <c r="F17" s="54" t="s">
        <v>39</v>
      </c>
      <c r="G17" s="55" t="s">
        <v>33</v>
      </c>
      <c r="H17" s="56">
        <v>2</v>
      </c>
      <c r="I17" s="56">
        <v>0</v>
      </c>
      <c r="J17" s="56">
        <v>9</v>
      </c>
      <c r="K17" s="56">
        <v>0</v>
      </c>
      <c r="L17" s="57">
        <v>2</v>
      </c>
      <c r="M17" s="58" t="s">
        <v>34</v>
      </c>
      <c r="N17" s="58" t="s">
        <v>35</v>
      </c>
      <c r="O17" s="54"/>
      <c r="P17" s="65" t="s">
        <v>83</v>
      </c>
    </row>
    <row r="18" spans="1:16" ht="27.6" x14ac:dyDescent="0.35">
      <c r="A18" s="53">
        <v>2</v>
      </c>
      <c r="B18" s="54" t="s">
        <v>53</v>
      </c>
      <c r="C18" s="54" t="s">
        <v>54</v>
      </c>
      <c r="D18" s="66" t="s">
        <v>85</v>
      </c>
      <c r="E18" s="54" t="s">
        <v>36</v>
      </c>
      <c r="F18" s="54" t="s">
        <v>1</v>
      </c>
      <c r="G18" s="55" t="s">
        <v>33</v>
      </c>
      <c r="H18" s="56">
        <v>1</v>
      </c>
      <c r="I18" s="56">
        <v>4</v>
      </c>
      <c r="J18" s="56">
        <v>5</v>
      </c>
      <c r="K18" s="56">
        <v>17</v>
      </c>
      <c r="L18" s="57">
        <v>6</v>
      </c>
      <c r="M18" s="58" t="s">
        <v>40</v>
      </c>
      <c r="N18" s="58" t="s">
        <v>35</v>
      </c>
      <c r="O18" s="54"/>
      <c r="P18" s="65" t="s">
        <v>83</v>
      </c>
    </row>
    <row r="19" spans="1:16" x14ac:dyDescent="0.35">
      <c r="A19" s="53">
        <v>2</v>
      </c>
      <c r="B19" s="59" t="s">
        <v>55</v>
      </c>
      <c r="C19" s="54" t="s">
        <v>56</v>
      </c>
      <c r="D19" s="66" t="s">
        <v>86</v>
      </c>
      <c r="E19" s="59"/>
      <c r="F19" s="54" t="s">
        <v>1</v>
      </c>
      <c r="G19" s="58" t="s">
        <v>33</v>
      </c>
      <c r="H19" s="60">
        <v>0</v>
      </c>
      <c r="I19" s="60">
        <v>1</v>
      </c>
      <c r="J19" s="60">
        <v>0</v>
      </c>
      <c r="K19" s="60">
        <v>5</v>
      </c>
      <c r="L19" s="61">
        <v>2</v>
      </c>
      <c r="M19" s="70" t="s">
        <v>40</v>
      </c>
      <c r="N19" s="70" t="s">
        <v>35</v>
      </c>
      <c r="O19" s="54"/>
      <c r="P19" s="65" t="s">
        <v>83</v>
      </c>
    </row>
    <row r="20" spans="1:16" x14ac:dyDescent="0.35">
      <c r="A20" s="53">
        <v>2</v>
      </c>
      <c r="B20" s="54" t="s">
        <v>57</v>
      </c>
      <c r="C20" s="54" t="s">
        <v>58</v>
      </c>
      <c r="D20" s="54" t="s">
        <v>46</v>
      </c>
      <c r="E20" s="54"/>
      <c r="F20" s="54" t="s">
        <v>1</v>
      </c>
      <c r="G20" s="55" t="s">
        <v>33</v>
      </c>
      <c r="H20" s="56">
        <v>0</v>
      </c>
      <c r="I20" s="56">
        <v>2</v>
      </c>
      <c r="J20" s="56">
        <v>0</v>
      </c>
      <c r="K20" s="56">
        <v>9</v>
      </c>
      <c r="L20" s="57">
        <v>3</v>
      </c>
      <c r="M20" s="58" t="s">
        <v>40</v>
      </c>
      <c r="N20" s="58" t="s">
        <v>35</v>
      </c>
      <c r="O20" s="54"/>
      <c r="P20" s="65" t="s">
        <v>83</v>
      </c>
    </row>
    <row r="21" spans="1:16" x14ac:dyDescent="0.35">
      <c r="A21" s="53">
        <v>2</v>
      </c>
      <c r="B21" s="54" t="s">
        <v>59</v>
      </c>
      <c r="C21" s="54" t="s">
        <v>60</v>
      </c>
      <c r="D21" s="54" t="s">
        <v>61</v>
      </c>
      <c r="E21" s="54"/>
      <c r="F21" s="54" t="s">
        <v>1</v>
      </c>
      <c r="G21" s="55" t="s">
        <v>33</v>
      </c>
      <c r="H21" s="56">
        <v>0</v>
      </c>
      <c r="I21" s="56">
        <v>1</v>
      </c>
      <c r="J21" s="56">
        <v>0</v>
      </c>
      <c r="K21" s="56">
        <v>9</v>
      </c>
      <c r="L21" s="57">
        <v>2</v>
      </c>
      <c r="M21" s="58" t="s">
        <v>40</v>
      </c>
      <c r="N21" s="58" t="s">
        <v>35</v>
      </c>
      <c r="O21" s="54"/>
      <c r="P21" s="65" t="s">
        <v>83</v>
      </c>
    </row>
    <row r="22" spans="1:16" x14ac:dyDescent="0.35">
      <c r="A22" s="46"/>
      <c r="B22" s="47"/>
      <c r="C22" s="47"/>
      <c r="D22" s="47"/>
      <c r="E22" s="47"/>
      <c r="F22" s="47"/>
      <c r="G22" s="48"/>
      <c r="H22" s="49">
        <f>SUM(H16:H21)</f>
        <v>4</v>
      </c>
      <c r="I22" s="49">
        <f t="shared" ref="I22:L22" si="0">SUM(I16:I21)</f>
        <v>10</v>
      </c>
      <c r="J22" s="49">
        <f t="shared" si="0"/>
        <v>19</v>
      </c>
      <c r="K22" s="49">
        <f t="shared" si="0"/>
        <v>49</v>
      </c>
      <c r="L22" s="49">
        <f t="shared" si="0"/>
        <v>19</v>
      </c>
      <c r="M22" s="51"/>
      <c r="N22" s="51"/>
      <c r="O22" s="47"/>
      <c r="P22" s="65" t="s">
        <v>83</v>
      </c>
    </row>
    <row r="23" spans="1:16" ht="26.4" x14ac:dyDescent="0.35">
      <c r="A23" s="46"/>
      <c r="B23" s="47"/>
      <c r="C23" s="47"/>
      <c r="D23" s="47"/>
      <c r="E23" s="47"/>
      <c r="F23" s="47"/>
      <c r="G23" s="52" t="s">
        <v>47</v>
      </c>
      <c r="H23" s="86">
        <f>SUM(H22:I22)*14</f>
        <v>196</v>
      </c>
      <c r="I23" s="87"/>
      <c r="J23" s="86">
        <f>SUM(J22:K22)</f>
        <v>68</v>
      </c>
      <c r="K23" s="87"/>
      <c r="L23" s="49"/>
      <c r="M23" s="51"/>
      <c r="N23" s="51"/>
      <c r="O23" s="47"/>
      <c r="P23" s="65" t="s">
        <v>83</v>
      </c>
    </row>
    <row r="24" spans="1:16" s="45" customFormat="1" ht="27.6" x14ac:dyDescent="0.35">
      <c r="A24" s="39">
        <v>3</v>
      </c>
      <c r="B24" s="40" t="s">
        <v>62</v>
      </c>
      <c r="C24" s="40" t="s">
        <v>63</v>
      </c>
      <c r="D24" s="40" t="s">
        <v>64</v>
      </c>
      <c r="E24" s="40"/>
      <c r="F24" s="40" t="s">
        <v>65</v>
      </c>
      <c r="G24" s="41" t="s">
        <v>33</v>
      </c>
      <c r="H24" s="42">
        <v>0</v>
      </c>
      <c r="I24" s="42">
        <v>2</v>
      </c>
      <c r="J24" s="42">
        <v>0</v>
      </c>
      <c r="K24" s="42">
        <v>9</v>
      </c>
      <c r="L24" s="43">
        <v>3</v>
      </c>
      <c r="M24" s="44" t="s">
        <v>40</v>
      </c>
      <c r="N24" s="44" t="s">
        <v>35</v>
      </c>
      <c r="O24" s="40"/>
      <c r="P24" s="65" t="s">
        <v>83</v>
      </c>
    </row>
    <row r="25" spans="1:16" s="45" customFormat="1" x14ac:dyDescent="0.35">
      <c r="A25" s="39">
        <v>3</v>
      </c>
      <c r="B25" s="40" t="s">
        <v>66</v>
      </c>
      <c r="C25" s="40" t="s">
        <v>67</v>
      </c>
      <c r="D25" s="40" t="s">
        <v>68</v>
      </c>
      <c r="E25" s="34" t="s">
        <v>36</v>
      </c>
      <c r="F25" s="40" t="s">
        <v>1</v>
      </c>
      <c r="G25" s="41" t="s">
        <v>33</v>
      </c>
      <c r="H25" s="41">
        <v>1</v>
      </c>
      <c r="I25" s="41">
        <v>3</v>
      </c>
      <c r="J25" s="41">
        <v>5</v>
      </c>
      <c r="K25" s="62">
        <v>13</v>
      </c>
      <c r="L25" s="63">
        <v>4</v>
      </c>
      <c r="M25" s="41" t="s">
        <v>40</v>
      </c>
      <c r="N25" s="41" t="s">
        <v>35</v>
      </c>
      <c r="O25" s="40"/>
      <c r="P25" s="65" t="s">
        <v>83</v>
      </c>
    </row>
    <row r="26" spans="1:16" s="45" customFormat="1" x14ac:dyDescent="0.35">
      <c r="A26" s="39">
        <v>3</v>
      </c>
      <c r="B26" s="40" t="s">
        <v>69</v>
      </c>
      <c r="C26" s="40" t="s">
        <v>70</v>
      </c>
      <c r="D26" s="68" t="s">
        <v>87</v>
      </c>
      <c r="E26" s="40"/>
      <c r="F26" s="40" t="s">
        <v>1</v>
      </c>
      <c r="G26" s="41" t="s">
        <v>33</v>
      </c>
      <c r="H26" s="42">
        <v>0</v>
      </c>
      <c r="I26" s="42">
        <v>2</v>
      </c>
      <c r="J26" s="42">
        <v>0</v>
      </c>
      <c r="K26" s="42">
        <v>9</v>
      </c>
      <c r="L26" s="43">
        <v>2</v>
      </c>
      <c r="M26" s="44" t="s">
        <v>40</v>
      </c>
      <c r="N26" s="44" t="s">
        <v>35</v>
      </c>
      <c r="O26" s="40"/>
      <c r="P26" s="65" t="s">
        <v>83</v>
      </c>
    </row>
    <row r="27" spans="1:16" s="45" customFormat="1" ht="27.6" x14ac:dyDescent="0.35">
      <c r="A27" s="39">
        <v>3</v>
      </c>
      <c r="B27" s="68" t="s">
        <v>71</v>
      </c>
      <c r="C27" s="40" t="s">
        <v>72</v>
      </c>
      <c r="D27" s="40" t="s">
        <v>73</v>
      </c>
      <c r="E27" s="40"/>
      <c r="F27" s="40" t="s">
        <v>39</v>
      </c>
      <c r="G27" s="41" t="s">
        <v>33</v>
      </c>
      <c r="H27" s="42">
        <v>0</v>
      </c>
      <c r="I27" s="42">
        <v>0</v>
      </c>
      <c r="J27" s="42">
        <v>0</v>
      </c>
      <c r="K27" s="42">
        <v>0</v>
      </c>
      <c r="L27" s="43">
        <v>0</v>
      </c>
      <c r="M27" s="44" t="s">
        <v>74</v>
      </c>
      <c r="N27" s="44" t="s">
        <v>35</v>
      </c>
      <c r="O27" s="40"/>
      <c r="P27" s="65" t="s">
        <v>83</v>
      </c>
    </row>
    <row r="28" spans="1:16" s="45" customFormat="1" ht="27.6" x14ac:dyDescent="0.35">
      <c r="A28" s="39">
        <v>3</v>
      </c>
      <c r="B28" s="40"/>
      <c r="C28" s="40" t="s">
        <v>75</v>
      </c>
      <c r="D28" s="40" t="s">
        <v>76</v>
      </c>
      <c r="E28" s="40"/>
      <c r="F28" s="40"/>
      <c r="G28" s="41"/>
      <c r="H28" s="42">
        <v>0</v>
      </c>
      <c r="I28" s="42">
        <v>1</v>
      </c>
      <c r="J28" s="42">
        <v>0</v>
      </c>
      <c r="K28" s="42">
        <v>5</v>
      </c>
      <c r="L28" s="43">
        <v>2</v>
      </c>
      <c r="M28" s="44" t="s">
        <v>40</v>
      </c>
      <c r="N28" s="44" t="s">
        <v>77</v>
      </c>
      <c r="O28" s="40"/>
      <c r="P28" s="65" t="s">
        <v>83</v>
      </c>
    </row>
    <row r="29" spans="1:16" s="45" customFormat="1" ht="27.6" x14ac:dyDescent="0.35">
      <c r="A29" s="39">
        <v>3</v>
      </c>
      <c r="B29" s="40"/>
      <c r="C29" s="40" t="s">
        <v>75</v>
      </c>
      <c r="D29" s="40" t="s">
        <v>76</v>
      </c>
      <c r="E29" s="40"/>
      <c r="F29" s="40"/>
      <c r="G29" s="41"/>
      <c r="H29" s="42">
        <v>0</v>
      </c>
      <c r="I29" s="42">
        <v>1</v>
      </c>
      <c r="J29" s="42">
        <v>0</v>
      </c>
      <c r="K29" s="42">
        <v>5</v>
      </c>
      <c r="L29" s="43">
        <v>2</v>
      </c>
      <c r="M29" s="44" t="s">
        <v>40</v>
      </c>
      <c r="N29" s="44" t="s">
        <v>77</v>
      </c>
      <c r="O29" s="40"/>
      <c r="P29" s="65" t="s">
        <v>83</v>
      </c>
    </row>
    <row r="30" spans="1:16" x14ac:dyDescent="0.35">
      <c r="A30" s="46"/>
      <c r="B30" s="47"/>
      <c r="C30" s="47"/>
      <c r="D30" s="47"/>
      <c r="E30" s="47"/>
      <c r="F30" s="47"/>
      <c r="G30" s="48"/>
      <c r="H30" s="49">
        <f>SUM(H24:H27)</f>
        <v>1</v>
      </c>
      <c r="I30" s="49">
        <f>SUM(I24:I27)</f>
        <v>7</v>
      </c>
      <c r="J30" s="49">
        <f>SUM(J24:J27)</f>
        <v>5</v>
      </c>
      <c r="K30" s="49">
        <f>SUM(K24:K27)</f>
        <v>31</v>
      </c>
      <c r="L30" s="49">
        <f>SUM(L24:L29)</f>
        <v>13</v>
      </c>
      <c r="M30" s="51"/>
      <c r="N30" s="51"/>
      <c r="O30" s="47"/>
      <c r="P30" s="65" t="s">
        <v>83</v>
      </c>
    </row>
    <row r="31" spans="1:16" ht="26.4" x14ac:dyDescent="0.35">
      <c r="A31" s="46"/>
      <c r="B31" s="47"/>
      <c r="C31" s="47"/>
      <c r="D31" s="47"/>
      <c r="E31" s="47"/>
      <c r="F31" s="47"/>
      <c r="G31" s="52" t="s">
        <v>47</v>
      </c>
      <c r="H31" s="86">
        <f>SUM(H30:I30)*14</f>
        <v>112</v>
      </c>
      <c r="I31" s="87"/>
      <c r="J31" s="86">
        <f>SUM(J30:K30)</f>
        <v>36</v>
      </c>
      <c r="K31" s="87"/>
      <c r="L31" s="49"/>
      <c r="M31" s="51"/>
      <c r="N31" s="51"/>
      <c r="O31" s="47"/>
      <c r="P31" s="65" t="s">
        <v>83</v>
      </c>
    </row>
    <row r="32" spans="1:16" x14ac:dyDescent="0.35">
      <c r="A32" s="53">
        <v>4</v>
      </c>
      <c r="B32" s="66" t="s">
        <v>78</v>
      </c>
      <c r="C32" s="54" t="s">
        <v>79</v>
      </c>
      <c r="D32" s="54" t="s">
        <v>80</v>
      </c>
      <c r="E32" s="54"/>
      <c r="F32" s="54" t="s">
        <v>1</v>
      </c>
      <c r="G32" s="55" t="s">
        <v>33</v>
      </c>
      <c r="H32" s="56">
        <v>0</v>
      </c>
      <c r="I32" s="56">
        <v>0</v>
      </c>
      <c r="J32" s="56">
        <v>0</v>
      </c>
      <c r="K32" s="56">
        <v>0</v>
      </c>
      <c r="L32" s="57">
        <v>4</v>
      </c>
      <c r="M32" s="58" t="s">
        <v>40</v>
      </c>
      <c r="N32" s="58" t="s">
        <v>35</v>
      </c>
      <c r="O32" s="54"/>
      <c r="P32" s="65" t="s">
        <v>83</v>
      </c>
    </row>
    <row r="33" spans="1:16" x14ac:dyDescent="0.35">
      <c r="A33" s="46"/>
      <c r="B33" s="47"/>
      <c r="C33" s="47"/>
      <c r="D33" s="47"/>
      <c r="E33" s="47"/>
      <c r="F33" s="47"/>
      <c r="G33" s="48"/>
      <c r="H33" s="49">
        <f>SUM(H32:H32)</f>
        <v>0</v>
      </c>
      <c r="I33" s="49">
        <f>SUM(I32:I32)</f>
        <v>0</v>
      </c>
      <c r="J33" s="49">
        <f>SUM(J32:J32)</f>
        <v>0</v>
      </c>
      <c r="K33" s="49">
        <f>SUM(K32:K32)</f>
        <v>0</v>
      </c>
      <c r="L33" s="49">
        <f>SUM(L32:L32)</f>
        <v>4</v>
      </c>
      <c r="M33" s="51"/>
      <c r="N33" s="51"/>
      <c r="O33" s="47"/>
      <c r="P33" s="65" t="s">
        <v>83</v>
      </c>
    </row>
    <row r="34" spans="1:16" ht="26.4" x14ac:dyDescent="0.35">
      <c r="A34" s="46"/>
      <c r="B34" s="47"/>
      <c r="C34" s="47"/>
      <c r="D34" s="47"/>
      <c r="E34" s="47"/>
      <c r="F34" s="47"/>
      <c r="G34" s="52" t="s">
        <v>47</v>
      </c>
      <c r="H34" s="88">
        <f>SUM(H33:I33)*14</f>
        <v>0</v>
      </c>
      <c r="I34" s="89"/>
      <c r="J34" s="88">
        <f>SUM(J33:K33)</f>
        <v>0</v>
      </c>
      <c r="K34" s="89"/>
      <c r="L34" s="49"/>
      <c r="M34" s="51"/>
      <c r="N34" s="51"/>
      <c r="O34" s="47"/>
    </row>
  </sheetData>
  <mergeCells count="22">
    <mergeCell ref="H31:I31"/>
    <mergeCell ref="J31:K31"/>
    <mergeCell ref="H34:I34"/>
    <mergeCell ref="J34:K34"/>
    <mergeCell ref="N8:N9"/>
    <mergeCell ref="O8:O9"/>
    <mergeCell ref="H15:I15"/>
    <mergeCell ref="J15:K15"/>
    <mergeCell ref="H23:I23"/>
    <mergeCell ref="J23:K23"/>
    <mergeCell ref="M8:M9"/>
    <mergeCell ref="F8:F9"/>
    <mergeCell ref="G8:G9"/>
    <mergeCell ref="H8:I8"/>
    <mergeCell ref="J8:K8"/>
    <mergeCell ref="L8:L9"/>
    <mergeCell ref="E8:E9"/>
    <mergeCell ref="C2:C4"/>
    <mergeCell ref="A8:A9"/>
    <mergeCell ref="B8:B9"/>
    <mergeCell ref="C8:C9"/>
    <mergeCell ref="D8:D9"/>
  </mergeCells>
  <pageMargins left="0.7" right="0.7" top="0.75" bottom="0.75" header="0.3" footer="0.3"/>
  <pageSetup paperSize="9" scale="6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2022-07-25T14:59:51Z</cp:lastPrinted>
  <dcterms:created xsi:type="dcterms:W3CDTF">2022-07-04T11:58:04Z</dcterms:created>
  <dcterms:modified xsi:type="dcterms:W3CDTF">2023-06-29T13:31:23Z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